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ames21.sharepoint.com/sites/C5156EMPOWERRivers2/Thames21 only/04 Funding &amp; Finance/Grant schemes/Community/Community Grant Application docs 2026/"/>
    </mc:Choice>
  </mc:AlternateContent>
  <xr:revisionPtr revIDLastSave="504" documentId="8_{69546628-2982-4E11-AD0F-9050460DEACF}" xr6:coauthVersionLast="47" xr6:coauthVersionMax="47" xr10:uidLastSave="{21116243-C3D4-461D-B673-4496450707FB}"/>
  <bookViews>
    <workbookView xWindow="-108" yWindow="-108" windowWidth="23256" windowHeight="12456" activeTab="2" xr2:uid="{8F85EBC3-6144-4251-B8F5-3A52ED569EA4}"/>
  </bookViews>
  <sheets>
    <sheet name="Summary" sheetId="3" r:id="rId1"/>
    <sheet name="River Restoration" sheetId="2" r:id="rId2"/>
    <sheet name="Monitoring"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39" i="1"/>
  <c r="I39" i="1" s="1"/>
  <c r="G43" i="1"/>
  <c r="I43" i="1" s="1"/>
  <c r="G44" i="1"/>
  <c r="I44" i="1" s="1"/>
  <c r="G45" i="1"/>
  <c r="I45" i="1" s="1"/>
  <c r="I23" i="1"/>
  <c r="I27" i="1"/>
  <c r="I32" i="1"/>
  <c r="I33" i="1"/>
  <c r="G30" i="1"/>
  <c r="I30" i="1" s="1"/>
  <c r="G17" i="1"/>
  <c r="I17" i="1" s="1"/>
  <c r="G16" i="1"/>
  <c r="I16" i="1" s="1"/>
  <c r="G15" i="1"/>
  <c r="I15" i="1" s="1"/>
  <c r="G19" i="1"/>
  <c r="I19" i="1" s="1"/>
  <c r="G18" i="1"/>
  <c r="I18" i="1" s="1"/>
  <c r="G11" i="1"/>
  <c r="I11" i="1" s="1"/>
  <c r="E38" i="2"/>
  <c r="E39" i="2"/>
  <c r="E40" i="2"/>
  <c r="G48" i="1"/>
  <c r="I48" i="1" s="1"/>
  <c r="G49" i="1"/>
  <c r="I49" i="1" s="1"/>
  <c r="G50" i="1"/>
  <c r="I50" i="1" s="1"/>
  <c r="G51" i="1"/>
  <c r="I51" i="1" s="1"/>
  <c r="G52" i="1"/>
  <c r="I52" i="1" s="1"/>
  <c r="G47" i="1"/>
  <c r="I47" i="1" s="1"/>
  <c r="G7" i="1"/>
  <c r="I7" i="1" s="1"/>
  <c r="G6" i="1"/>
  <c r="I6" i="1" s="1"/>
  <c r="G29" i="1"/>
  <c r="I29" i="1" s="1"/>
  <c r="G20" i="1"/>
  <c r="I20" i="1" s="1"/>
  <c r="G21" i="1"/>
  <c r="I21" i="1" s="1"/>
  <c r="G22" i="1"/>
  <c r="I22" i="1" s="1"/>
  <c r="G46" i="1"/>
  <c r="I46" i="1" s="1"/>
  <c r="G28" i="1"/>
  <c r="I28" i="1" s="1"/>
  <c r="G31" i="1"/>
  <c r="I31" i="1" s="1"/>
  <c r="G38" i="1"/>
  <c r="I38" i="1" s="1"/>
  <c r="G8" i="1"/>
  <c r="I8" i="1" s="1"/>
  <c r="G9" i="1"/>
  <c r="I9" i="1" s="1"/>
  <c r="G10" i="1"/>
  <c r="I10" i="1" s="1"/>
  <c r="G12" i="1"/>
  <c r="I12" i="1" s="1"/>
  <c r="G13" i="1"/>
  <c r="I13" i="1" s="1"/>
  <c r="G14" i="1"/>
  <c r="I14" i="1" s="1"/>
  <c r="G24" i="1"/>
  <c r="I24" i="1" s="1"/>
  <c r="G25" i="1"/>
  <c r="I25" i="1" s="1"/>
  <c r="G26" i="1"/>
  <c r="I26" i="1" s="1"/>
  <c r="G35" i="1"/>
  <c r="I35" i="1" s="1"/>
  <c r="G36" i="1"/>
  <c r="I36" i="1" s="1"/>
  <c r="G37" i="1"/>
  <c r="I37" i="1" s="1"/>
  <c r="E13" i="2"/>
  <c r="E37" i="2" l="1"/>
  <c r="E36" i="2"/>
  <c r="E19" i="2" l="1"/>
  <c r="E20" i="2"/>
  <c r="E21" i="2"/>
  <c r="E22" i="2"/>
  <c r="E23" i="2"/>
  <c r="E24" i="2"/>
  <c r="E25" i="2"/>
  <c r="E26" i="2"/>
  <c r="E27" i="2"/>
  <c r="E28" i="2"/>
  <c r="E29" i="2"/>
  <c r="E30" i="2"/>
  <c r="E31" i="2"/>
  <c r="E32" i="2"/>
  <c r="E33" i="2"/>
  <c r="E34" i="2"/>
  <c r="E35" i="2"/>
  <c r="E18" i="2"/>
  <c r="E6" i="2"/>
  <c r="E7" i="2"/>
  <c r="E8" i="2"/>
  <c r="E9" i="2"/>
  <c r="E10" i="2"/>
  <c r="E11" i="2"/>
  <c r="E12" i="2"/>
  <c r="E5" i="2"/>
  <c r="E41" i="2" l="1"/>
  <c r="D3" i="3" s="1"/>
  <c r="G5" i="1"/>
  <c r="I5" i="1" s="1"/>
  <c r="G34" i="1"/>
  <c r="I34" i="1" s="1"/>
  <c r="G53" i="1" l="1"/>
  <c r="D4" i="3" s="1"/>
  <c r="D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tc={C46BC6F5-3DF5-490C-BE55-543079BDE777}</author>
    <author>tc={17E1BB63-70A8-44B3-9D5A-C29123480B50}</author>
  </authors>
  <commentList>
    <comment ref="C21" authorId="0" shapeId="0" xr:uid="{C46BC6F5-3DF5-490C-BE55-543079BDE777}">
      <text>
        <t>[Threaded comment]
Your version of Excel allows you to read this threaded comment; however, any edits to it will get removed if the file is opened in a newer version of Excel. Learn more: https://go.microsoft.com/fwlink/?linkid=870924
Comment:
    Have changed wording - what do you think? Some groups still find the backpack useful.</t>
      </text>
    </comment>
    <comment ref="C23" authorId="1" shapeId="0" xr:uid="{17E1BB63-70A8-44B3-9D5A-C29123480B50}">
      <text>
        <t>[Threaded comment]
Your version of Excel allows you to read this threaded comment; however, any edits to it will get removed if the file is opened in a newer version of Excel. Learn more: https://go.microsoft.com/fwlink/?linkid=870924
Comment:
    Have a look for something A5 sized so it can fit in someone's bag - I would do it, but I’m running out of time!</t>
      </text>
    </comment>
  </commentList>
</comments>
</file>

<file path=xl/sharedStrings.xml><?xml version="1.0" encoding="utf-8"?>
<sst xmlns="http://schemas.openxmlformats.org/spreadsheetml/2006/main" count="265" uniqueCount="163">
  <si>
    <t>Item</t>
  </si>
  <si>
    <t>Associated water quality methodology</t>
  </si>
  <si>
    <t>Notes</t>
  </si>
  <si>
    <t>Supplier</t>
  </si>
  <si>
    <t>Quantity required</t>
  </si>
  <si>
    <t>Total cost (£)</t>
  </si>
  <si>
    <t>Riverfly Partnership Approved Kit</t>
  </si>
  <si>
    <t>Riverfly Monitoring Initiative (RMI)</t>
  </si>
  <si>
    <t>Contains: 1 net, 1 tray, 1 divided tray, 1 pipette, 1 bucket, 1 plastic spoon, 1 paintbrush, 1 magnifier</t>
  </si>
  <si>
    <t>NHBS</t>
  </si>
  <si>
    <t>Hanna Checker (ammonia medium range)</t>
  </si>
  <si>
    <t>Testing chemical parameters (ammonia and phosphate concentrations using Hanna Checkers)</t>
  </si>
  <si>
    <t>This is a handheld device to measure the ammonia concentration in a water sample. This medium range checker is preferable over the low range one because this measures ammonia concentrations from 0.00 to 9.99 ppm (mg/L) at the same accuracy as the low range ammonia Hanna Checker which only has a range of 0.00 to 3.00 ppm (mg/L). 
Contains: 1 Hanna Checker (ammonia medium range), reagent for 25 tests, 2 cuvettes (small glass vials), 1 small box to hold everything and 1 instruction manual.</t>
  </si>
  <si>
    <t>Hanna Instruments</t>
  </si>
  <si>
    <t>Replacement reagents (ammonia medium range)</t>
  </si>
  <si>
    <t>This pack of reagent enables 25 tests.</t>
  </si>
  <si>
    <t>Calibration check set for Hanna Checker (ammonia medium range)</t>
  </si>
  <si>
    <t>Replacement reagents (ammonia low range)</t>
  </si>
  <si>
    <t>This pack of reagent enables 25 tests.
Thames21 is now encouraging people to use the medium range ammonia Hanna Checkers; however if you already have the low range checker this is still collecting useful data, so please do order more reagent for this Hanna Checker as required.</t>
  </si>
  <si>
    <t>Hanna Checker (phosphate low range)</t>
  </si>
  <si>
    <t>Replacement reagents (phosphate low range)</t>
  </si>
  <si>
    <t>Calibration check set for Hanna Checker (phosphate low range)</t>
  </si>
  <si>
    <t>Small plastic pipettes for Hanna Checkers</t>
  </si>
  <si>
    <t>These are required to make sure the correct volume of water is added to the cuvettes.  
Contains: 15 x 3ml pipettes</t>
  </si>
  <si>
    <t>Amazon</t>
  </si>
  <si>
    <t>Cuvette cleaning solution</t>
  </si>
  <si>
    <t>Spare glass cuvettes with caps</t>
  </si>
  <si>
    <t>Contains: 2 x 10ml glass cuvettes with caps</t>
  </si>
  <si>
    <t>Microfibre cloths</t>
  </si>
  <si>
    <t>A microfibre cloth is really useful to have on site to wipe away fingerprints and water on the outside of the cuvette. The cloth is also useful when you clean the cuvette at home. 
Contains: 4 x cloths made from recycled material.</t>
  </si>
  <si>
    <t>HM COM-300 pH/EC/TDS/Temp meter</t>
  </si>
  <si>
    <t>Testing physical parameters of water quality (like pH, electrical conductivity [EC)], total dissolved solids [TDS] and temperature)</t>
  </si>
  <si>
    <t>Osmotics</t>
  </si>
  <si>
    <t xml:space="preserve">When applying for funding for the HM COM-300 pH/EC/TDS/Temp meter, this calibration solution needs to be budgeted for as well - the meter must be calibrated before you first use it, and then it needs to be recalibrated periodically after that to ensure accurate readings. </t>
  </si>
  <si>
    <t>Extendable water sampler rod with attached beaker</t>
  </si>
  <si>
    <t>Testing chemical and physical parameters of water quality</t>
  </si>
  <si>
    <t xml:space="preserve">Instead of including this bit of equipment in your application, you can use a bucket or measuring jug and tie rope to it to help you get a water sample without going in the river. (Remember to rinse the bucket/jug 3 times with the river water before you carry out the test!)
If you do want to include this bit of equipment in your application, Thames21 recommends the Telescopic Rod 2500mm (part no. 5065A-2501) and the Angular Beaker 500ml (part no. 5065B-502). </t>
  </si>
  <si>
    <t>Sampling Shop</t>
  </si>
  <si>
    <t>Lab analysis costs</t>
  </si>
  <si>
    <t>*Cost depends on the number of parameters being tested.* The cost of £74 in column E is for one water sample to be tested for ammoniacal nitrogen, nitrate, total nitrogen, orthophosphate and biochemical oxygen demand. Therefore, if you would like all of these parameters to be tested at 2 sites, you need to put 2 in column F. 
Other parameters that can be tested in the lab include "Forever Chemicals" (PFAS) and road runoff pollutants such as heavy metals and polycyclic aromatic hydrocarbons (PAHs). Please ask for a quote from a trusted laboratory, like i2 Analytical, and do ask Thames21 for help if you are unsure.</t>
  </si>
  <si>
    <t>i2 Analytical</t>
  </si>
  <si>
    <t>Safety wellies</t>
  </si>
  <si>
    <t>All</t>
  </si>
  <si>
    <t>Screwfix</t>
  </si>
  <si>
    <t>Safety waders</t>
  </si>
  <si>
    <t>Tough waterproof elbow-high gloves</t>
  </si>
  <si>
    <t>These, or even just washing up gloves, are recommended for RMI sampling because they won't easily split like disposable lab gloves when brushing off invertebrates from rocks.</t>
  </si>
  <si>
    <t>Cromwell</t>
  </si>
  <si>
    <t>Hand sanitiser</t>
  </si>
  <si>
    <t>Throw rope</t>
  </si>
  <si>
    <t>Decathlon</t>
  </si>
  <si>
    <t>Wading pole</t>
  </si>
  <si>
    <t>First aid kit</t>
  </si>
  <si>
    <t>Waterproof phone pouch</t>
  </si>
  <si>
    <t>This 'YOSH' phone pouch is recommended because it is transparent on both sides so allows you to see your phone screen and take a photo if required.</t>
  </si>
  <si>
    <t>Secchi tube</t>
  </si>
  <si>
    <t>Deioinsed water</t>
  </si>
  <si>
    <t>B&amp;Q/local garages</t>
  </si>
  <si>
    <t>This sheet is for River Restoration projects. Costs for river restoration activities are indicitive. If you are able to provide more accurate costings of your planned activities please do so. Thames21 can help successful and shortlisted applicants to create a more detailed and accurate budget for river restoration activities.</t>
  </si>
  <si>
    <t>River restoration activities</t>
  </si>
  <si>
    <t>Activity</t>
  </si>
  <si>
    <t>Unit</t>
  </si>
  <si>
    <t>Rate (£)</t>
  </si>
  <si>
    <t>Extent/number</t>
  </si>
  <si>
    <t>Total estimated cost (£)</t>
  </si>
  <si>
    <t>Creating brash berms</t>
  </si>
  <si>
    <t>length of river (m)</t>
  </si>
  <si>
    <t>Adding large wood habitat</t>
  </si>
  <si>
    <t>Bank reinforcement  removal</t>
  </si>
  <si>
    <t>Small-scale channel reprofiling</t>
  </si>
  <si>
    <t>Small weir removal</t>
  </si>
  <si>
    <t>per item</t>
  </si>
  <si>
    <t>Floating reedbed installation</t>
  </si>
  <si>
    <r>
      <t>area (m</t>
    </r>
    <r>
      <rPr>
        <vertAlign val="superscript"/>
        <sz val="11"/>
        <color theme="1"/>
        <rFont val="Calibri"/>
        <family val="2"/>
      </rPr>
      <t>3</t>
    </r>
    <r>
      <rPr>
        <sz val="11"/>
        <color theme="1"/>
        <rFont val="Calibri"/>
        <family val="2"/>
      </rPr>
      <t>)</t>
    </r>
  </si>
  <si>
    <t>Planting (marginal plug plants)</t>
  </si>
  <si>
    <t>Invasive species control (herbicide application)</t>
  </si>
  <si>
    <t>number of days of treatment</t>
  </si>
  <si>
    <t>Invasive species control (excavation of Japanese knotweed)</t>
  </si>
  <si>
    <t>Other (please estimate cost)</t>
  </si>
  <si>
    <t>Tools and equipment</t>
  </si>
  <si>
    <t>Cost per item (£)</t>
  </si>
  <si>
    <t>Gardening gloves</t>
  </si>
  <si>
    <t>Hard hats</t>
  </si>
  <si>
    <t>High vis</t>
  </si>
  <si>
    <t>Life jackets</t>
  </si>
  <si>
    <t>Pirates Cave</t>
  </si>
  <si>
    <t>Litter pickers</t>
  </si>
  <si>
    <t>Bag hoops</t>
  </si>
  <si>
    <t>Spade</t>
  </si>
  <si>
    <t>Shovel</t>
  </si>
  <si>
    <t>Mattock</t>
  </si>
  <si>
    <t>Wheelbarrow</t>
  </si>
  <si>
    <t>Mallet</t>
  </si>
  <si>
    <t>Post rammer</t>
  </si>
  <si>
    <t>Pruning saw</t>
  </si>
  <si>
    <t>Secateurs</t>
  </si>
  <si>
    <t>Shears</t>
  </si>
  <si>
    <t>Loppers</t>
  </si>
  <si>
    <t>Other (please add cost)</t>
  </si>
  <si>
    <t>Freezer ice blocks</t>
  </si>
  <si>
    <t>For rinsing cuvettes and conductivity probe</t>
  </si>
  <si>
    <t>Water Rangers</t>
  </si>
  <si>
    <t>Viking</t>
  </si>
  <si>
    <t>Name of project:</t>
  </si>
  <si>
    <t>Total grant request</t>
  </si>
  <si>
    <t xml:space="preserve">This sheet is for monitoring projects. If your application includes river restoration please fill in the 'River Restoration' sheet.
Please fill in column F to indicate which equipment you require and the quanitity required. Ensure you have explained how you will use the equipment that you are requesting in your application. If you request equipment that is not listed, please add the supplier in column D and a cost in column E as well as filling in column F. </t>
  </si>
  <si>
    <t>Total cost</t>
  </si>
  <si>
    <t>Match funding</t>
  </si>
  <si>
    <t>Amount (£)</t>
  </si>
  <si>
    <t>Source</t>
  </si>
  <si>
    <t>Summary of how it will be spent</t>
  </si>
  <si>
    <t>Have you secured any additional funds to support your project? (Leave blank if not)</t>
  </si>
  <si>
    <r>
      <rPr>
        <b/>
        <sz val="11"/>
        <color theme="1"/>
        <rFont val="Aptos Narrow"/>
        <family val="2"/>
        <scheme val="minor"/>
      </rPr>
      <t>Total cost for river restoration</t>
    </r>
    <r>
      <rPr>
        <sz val="11"/>
        <color theme="1"/>
        <rFont val="Aptos Narrow"/>
        <family val="2"/>
        <scheme val="minor"/>
      </rPr>
      <t xml:space="preserve"> (automatically populates from sheet 2)</t>
    </r>
  </si>
  <si>
    <r>
      <rPr>
        <b/>
        <sz val="11"/>
        <color theme="1"/>
        <rFont val="Aptos Narrow"/>
        <family val="2"/>
        <scheme val="minor"/>
      </rPr>
      <t>Total cost for monitoring</t>
    </r>
    <r>
      <rPr>
        <sz val="11"/>
        <color theme="1"/>
        <rFont val="Aptos Narrow"/>
        <family val="2"/>
        <scheme val="minor"/>
      </rPr>
      <t xml:space="preserve"> (automatically populates from sheet 3)</t>
    </r>
  </si>
  <si>
    <t>Calibration check set for Hanna Checker (ammonia low range)</t>
  </si>
  <si>
    <t>AAA rechargeable batteries</t>
  </si>
  <si>
    <t>The battery in each Hanna Checker should be changed every 6 months, just before the corresponding check set is used to check the accuracy of the Hanna Checker.
Contains: 8x AAA batteries</t>
  </si>
  <si>
    <t>Battery recharger</t>
  </si>
  <si>
    <t>Device to recharge batteries in.
Contains: 4x AAA slots and 4x AA slots.</t>
  </si>
  <si>
    <t>Hanna Checker (phosphate high range)</t>
  </si>
  <si>
    <t>Replacement reagents (phosphate high range)</t>
  </si>
  <si>
    <t>Calibration check set for Hanna Checker (phosphate high range)</t>
  </si>
  <si>
    <t>When applying for funding for a new Hanna Checker, Thames21 recommends also budgeting for this calibration check set to validate your new medium range ammonia Hanna Checker.
Hanna Checkers should be validated every 6 months thereafter. Ammonia calibration check sets can be used multiple times up to the expiration date.
Contains: 1 sealed cuvette for zero ppm ammonia and 1 cuvette that is tinted to an equivalent 6.0 +/- 0.2 ppm ammonia sample @ 25°C.</t>
  </si>
  <si>
    <t>Thames21 is now encouraging people to use the medium range ammonia Hanna Checkers; however if you already have the low range ammonia Checker, this is still collecting useful data, so please do order a check set to check the accuracy of your Checker. 
Hanna Checkers should be validated every 6 months thereafter. Ammonia calibration check sets can be used multiple times up to the expiration date.
Contains: 1 sealed cuvette for zero ppm ammonia and one cuvette that is tinted to an equivalent 1.50 +/- 0.10 ppm ammonia sample @ 25°C.</t>
  </si>
  <si>
    <t>This is a handheld device to measure the phosphate concentration in a water sample in the range of 0.00 to 2.50 ppm (mg/L).
Contains: 1 Hanna Checker (phosphate low range), reagent for 25 tests, 2 cuvettes (small glass vials), 1 small box to hold everything and 1 instruction manual.</t>
  </si>
  <si>
    <t>This is a handheld device to measure the phosphate concentration in a water sample in the range of 0.0 to 30.0 ppm (mg/L). You should request to purchase this if you have evidence that you are frequently getting the maximum reading on the low range phosphate Hanna Checker (which is when it flashes 2.50 ppm).
Contains: 1 Hanna Checker (phosphate high range), reagent for 20 tests, 2 cuvettes (small glass vials), 1 small box to hold everything and 1 instruction manual.</t>
  </si>
  <si>
    <t>This pack of reagent enables 40 tests.</t>
  </si>
  <si>
    <t>When applying for funding for a new Hanna Checker, Thames21 recommends also budgeting for this calibration check set to validate your new low range phosphate Hanna Checker after 6 months. 
Hanna Checkers should be validated every 6 months thereafter. Phosphate low range calibration check sets can only be used once (for up to 3 hours after putting the reagent in).
Contains: 1 sealed cuvette for zero ppm phosphate and 1 single-use standard cuvette that becomes tinted to an equivalent 1.00 +/- 0.08 ppm phosphate sample @ 25°C when the supplied reagent is added.</t>
  </si>
  <si>
    <t>When applying for funding for a new Hanna Checker, Thames21 recommends also budgeting for this calibration check set to validate your new high range phosphate Hanna Checker after 6 months. 
Hanna Checkers should be validated every 6 months thereafter. If the cuvettes come already set up (one is zero ppm phosphate and the other is tinted to ca. 15 ppm), then these cuvettes/this check set can be used up until its expiration date. But if you have to add reagent to the check set, then it can only be used once (for up to 3 hours after putting the reagent in).
Contains: 1 sealed cuvette for zero ppm phosphate and 1 cuvette that is tinted to an equivalent 15.0 +/- 1.5 ppm phosphate sample @ 25°C.</t>
  </si>
  <si>
    <t>Cost per unit (£) (incl. VAT)</t>
  </si>
  <si>
    <t>Cooler backpack</t>
  </si>
  <si>
    <t>Small plastic tray</t>
  </si>
  <si>
    <t>Thames21 strongly recommends carrying out Hanna Checker testing in this tray to prevent reagent spilling into the environment.</t>
  </si>
  <si>
    <t>This is recommended for people who frequently use or will frequently use Hanna Checkers. After using the cuvettes, wash them with this alcohol-based cleaning solution and then rinse the cuvettes multiple times with distilled or deionised water and allow to air dry. If you don't have distilled or deioinised water, use tap water but wipe the water off straight away from the outside of the cuvettes and turn the cuvettes upside down to dry (to make sure no residue dries on the inside of the cuvette, which can skew the results because the Hanna Checkers work by passing light through the cuvette).
This cleaning solution can also be used to get rid of smudges and dirt from the outside of the cuvettes by adding a bit to a microfibre cloth and wiping the cuvette with this.</t>
  </si>
  <si>
    <t>This is recommended to be used by people sampling multiple sites as it is an efficient way to carry all the water quality testing kit and multiple water samples together. Testing of the water samples should happen outside. 
It is also recommended that this backpack is used with the freezer ice blocks described below to keep the samples cool before testing. It is important to keep the water sample cool (1-8°C) in order to slow down chemical reactions, which may produce an inaccurate reading on the Hanna Checker. But make sure to warm sample up to room temp (or at least to 11 degrees C) before doing the test.</t>
  </si>
  <si>
    <t>This is recommended to be used with the cooler backpack because it is important to keep the water sample(s) cool (1-8°C) in order to slow down chemical reactions, which may produce an inaccurate reading on the Hanna Checker. But make sure to warm sample up to room temp (or at least to 11 degrees C) before doing the test.
Contains: 5 x 17.8cm freezer blocks</t>
  </si>
  <si>
    <t>Calibration solution (700µS / 342ppm) for HM COM-300 pH/EC/TDS/Temp meter</t>
  </si>
  <si>
    <t>HM COM-100 EC/TDS/Temp meter</t>
  </si>
  <si>
    <t>Contains: 1 meter, 1 translucent cap and 2 (AAA) alkaline batteries</t>
  </si>
  <si>
    <t>Same as the one above but also measures pH.
Contains: 1 meter, 1 translucent cap, 2 (AAA) alkaline batteries, pH 4 &amp; 7 calibration solutions, pH storage solution and lanyard</t>
  </si>
  <si>
    <t>Paint Buckets (for sampling)</t>
  </si>
  <si>
    <t>For sampling from river. Has a capacity of 2.5 L. Cheaper than the option above.</t>
  </si>
  <si>
    <t>Strong rope 20m</t>
  </si>
  <si>
    <t>For sampling from height - cut into 5m (so one rope provides enough for 4 buckets).</t>
  </si>
  <si>
    <t>Tests turbidity (cloudiness)</t>
  </si>
  <si>
    <t>Delivery cost (£)</t>
  </si>
  <si>
    <t>Final cost (£)</t>
  </si>
  <si>
    <t>Lab/Nitrile gloves</t>
  </si>
  <si>
    <t>PPE. These must be worn when using Hanna Checkers.</t>
  </si>
  <si>
    <t>https://www.amazon.co.uk/gp/aw/d/B00EW6NNHA/?_encoding=UTF8&amp;pd_rd_plhdr=t&amp;aaxitk=33007fb27e06a69bbff4bae8c976a116&amp;hsa_cr_id=0&amp;sr=1-2-undefined&amp;ref_=sbx_be_dp_arbies_lsi4d_asin_1_img&amp;pd_rd_w=91bsl&amp;content-id=amzn1.sym.1630768b-d8c1-457c-b092-a87968cc090d&amp;pf_rd_p=1630768b-d8c1-457c-b092-a87968cc090d&amp;pf_rd_r=GP8EQ0FXV0KMA8ZDZ6JW&amp;pd_rd_wg=mmOEI&amp;pd_rd_r=4a8bf9b0-d3ad-4392-97b8-00d6f9fce9aa&amp;th=1</t>
  </si>
  <si>
    <t>Goggles (8 pack)</t>
  </si>
  <si>
    <t>PPE. This includes 8 goggles. Goggles must be worn when using Hanna Checkers.</t>
  </si>
  <si>
    <t>https://www.amazon.co.uk/HowseHold-Protective-Resistant-Protection-Workplace/dp/B0D2P2LM3G/ref=sr_1_3_sspa?crid=10AV8CJJHXIEQ&amp;dib=eyJ2IjoiMSJ9.poOlzNw72P0ozTnGxNPE5Gx3cM6ZY5S0ZB5b-Q-JrkIbU0OgwqRySntCkaxQvcjSPvnHXEdJuHZQdjzGholdUNFBNfdDSQMrK33l2di8kqYrUb6_qQn0tT2eda2TeL9-TAi4gtCAnIayXDXZ327B2ctjhpDIaYub6oGByUl495ZP3ol_LfAh-hNxIEAAhGul0jUzTbfV4DnJL88rnmLpWIdUedEU3cRuCz3St7gzN5NcqbyhPomNGsCG5u2DvqIBnLGuq2AdohzrbCG5bO7Kq4B6RuzTjdZKdsDuycnFFAs.FkwuBrEiwy_PncElbNaSOcLJNEa_AUozbuMfpAx50tQ&amp;dib_tag=se&amp;keywords=safety+goggles&amp;qid=1760016938&amp;s=industrial&amp;sprefix=goggle%2Cindustrial%2C65&amp;sr=1-3-spons&amp;sp_csd=d2lkZ2V0TmFtZT1zcF9hdGY&amp;psc=1</t>
  </si>
  <si>
    <t>Bottle for phosphate reagent disposal</t>
  </si>
  <si>
    <t>Bottle for ammonia reagent disposal</t>
  </si>
  <si>
    <t>Container for solid disposal</t>
  </si>
  <si>
    <t>500 mL capacity. After using phosphate Hanna Checker, pour reacted sample into this bottle.</t>
  </si>
  <si>
    <t>500 mL capacity. After using ammonia Hanna Checker, pour reacted sample into this bottle.</t>
  </si>
  <si>
    <t>1.75 L capacity. Put used/empty Hanna Checker reagent packets/bottles in here and used disposable gloves.</t>
  </si>
  <si>
    <t>Thames21</t>
  </si>
  <si>
    <t>No cost</t>
  </si>
  <si>
    <t>PPE. This includes 4x 60ml bottles. Or can get bigger bottle from any supermarket.</t>
  </si>
  <si>
    <t>Suggested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</si>
</sst>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1"/>
      <color theme="1"/>
      <name val="Calibri"/>
      <family val="2"/>
    </font>
    <font>
      <vertAlign val="superscript"/>
      <sz val="11"/>
      <color theme="1"/>
      <name val="Calibri"/>
      <family val="2"/>
    </font>
    <font>
      <u/>
      <sz val="11"/>
      <color theme="10"/>
      <name val="Aptos Narrow"/>
      <family val="2"/>
      <scheme val="minor"/>
    </font>
    <font>
      <sz val="11"/>
      <color rgb="FF000000"/>
      <name val="Aptos Narrow"/>
      <scheme val="minor"/>
    </font>
    <font>
      <b/>
      <sz val="11"/>
      <color theme="3"/>
      <name val="Aptos Narrow"/>
      <family val="2"/>
      <scheme val="minor"/>
    </font>
    <font>
      <sz val="11"/>
      <name val="Aptos Narrow"/>
      <family val="2"/>
      <scheme val="minor"/>
    </font>
    <font>
      <sz val="11"/>
      <color rgb="FF000000"/>
      <name val="Aptos Narrow"/>
      <family val="2"/>
      <scheme val="minor"/>
    </font>
    <font>
      <sz val="8"/>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2" borderId="1" xfId="0" applyFont="1" applyFill="1" applyBorder="1"/>
    <xf numFmtId="0" fontId="1" fillId="2" borderId="1" xfId="0" applyFont="1" applyFill="1" applyBorder="1" applyAlignment="1">
      <alignment wrapText="1"/>
    </xf>
    <xf numFmtId="0" fontId="0" fillId="3" borderId="1" xfId="0" applyFill="1" applyBorder="1" applyAlignment="1">
      <alignment wrapText="1"/>
    </xf>
    <xf numFmtId="0" fontId="1" fillId="3" borderId="0" xfId="0" applyFont="1" applyFill="1" applyAlignment="1">
      <alignment wrapText="1"/>
    </xf>
    <xf numFmtId="0" fontId="2" fillId="0" borderId="1" xfId="0" applyFont="1" applyBorder="1" applyAlignment="1">
      <alignment vertical="top" wrapText="1"/>
    </xf>
    <xf numFmtId="0" fontId="2" fillId="0" borderId="1" xfId="0" applyFont="1" applyBorder="1" applyAlignment="1">
      <alignment wrapText="1"/>
    </xf>
    <xf numFmtId="3" fontId="0" fillId="0" borderId="1" xfId="0" applyNumberFormat="1" applyBorder="1"/>
    <xf numFmtId="0" fontId="0" fillId="3" borderId="0" xfId="0" applyFill="1" applyAlignment="1">
      <alignment wrapText="1"/>
    </xf>
    <xf numFmtId="2" fontId="0" fillId="0" borderId="1" xfId="0" applyNumberFormat="1" applyBorder="1" applyAlignment="1">
      <alignment wrapText="1"/>
    </xf>
    <xf numFmtId="0" fontId="5" fillId="0" borderId="0" xfId="0" applyFont="1" applyAlignment="1">
      <alignment wrapText="1"/>
    </xf>
    <xf numFmtId="0" fontId="4" fillId="0" borderId="1" xfId="1" applyBorder="1" applyAlignment="1">
      <alignment wrapText="1"/>
    </xf>
    <xf numFmtId="0" fontId="4" fillId="0" borderId="1" xfId="1" applyFill="1" applyBorder="1" applyAlignment="1">
      <alignment wrapText="1"/>
    </xf>
    <xf numFmtId="0" fontId="0" fillId="4" borderId="1" xfId="0" applyFill="1" applyBorder="1"/>
    <xf numFmtId="0" fontId="0" fillId="4" borderId="1" xfId="0" applyFill="1" applyBorder="1" applyAlignment="1">
      <alignment wrapText="1"/>
    </xf>
    <xf numFmtId="0" fontId="4" fillId="4" borderId="1" xfId="1" applyFill="1" applyBorder="1" applyAlignment="1">
      <alignment wrapText="1"/>
    </xf>
    <xf numFmtId="0" fontId="0" fillId="4" borderId="0" xfId="0" applyFill="1"/>
    <xf numFmtId="0" fontId="4" fillId="0" borderId="0" xfId="1" applyFill="1"/>
    <xf numFmtId="0" fontId="0" fillId="0" borderId="3" xfId="0" applyBorder="1"/>
    <xf numFmtId="0" fontId="1" fillId="6" borderId="3" xfId="0" applyFont="1" applyFill="1" applyBorder="1" applyAlignment="1">
      <alignment wrapText="1"/>
    </xf>
    <xf numFmtId="0" fontId="0" fillId="6" borderId="3" xfId="0" applyFill="1" applyBorder="1" applyAlignment="1">
      <alignment wrapText="1"/>
    </xf>
    <xf numFmtId="0" fontId="1" fillId="6" borderId="3" xfId="0" applyFont="1" applyFill="1" applyBorder="1"/>
    <xf numFmtId="0" fontId="0" fillId="6" borderId="3" xfId="0" applyFill="1" applyBorder="1"/>
    <xf numFmtId="0" fontId="0" fillId="6" borderId="1" xfId="0" applyFill="1" applyBorder="1"/>
    <xf numFmtId="0" fontId="1" fillId="6" borderId="0" xfId="0" applyFont="1" applyFill="1"/>
    <xf numFmtId="0" fontId="1" fillId="5" borderId="1" xfId="0" applyFont="1" applyFill="1" applyBorder="1"/>
    <xf numFmtId="0" fontId="7" fillId="0" borderId="1" xfId="0" applyFont="1" applyBorder="1" applyAlignment="1">
      <alignment wrapText="1"/>
    </xf>
    <xf numFmtId="0" fontId="8" fillId="0" borderId="0" xfId="0" applyFont="1" applyAlignment="1">
      <alignment wrapText="1"/>
    </xf>
    <xf numFmtId="0" fontId="8" fillId="0" borderId="1" xfId="0" applyFont="1" applyBorder="1" applyAlignment="1">
      <alignment wrapText="1"/>
    </xf>
    <xf numFmtId="2" fontId="0" fillId="0" borderId="1" xfId="0" applyNumberFormat="1" applyBorder="1"/>
    <xf numFmtId="0" fontId="4" fillId="0" borderId="0" xfId="1"/>
    <xf numFmtId="0" fontId="7" fillId="0" borderId="1" xfId="1" applyFont="1" applyBorder="1"/>
    <xf numFmtId="0" fontId="4" fillId="0" borderId="3" xfId="1" applyBorder="1" applyAlignment="1">
      <alignment wrapText="1"/>
    </xf>
    <xf numFmtId="2" fontId="0" fillId="0" borderId="1" xfId="0" applyNumberFormat="1" applyBorder="1" applyAlignment="1">
      <alignment horizontal="right"/>
    </xf>
    <xf numFmtId="2" fontId="0" fillId="4" borderId="1" xfId="0" applyNumberFormat="1" applyFill="1" applyBorder="1" applyAlignment="1">
      <alignment wrapText="1"/>
    </xf>
    <xf numFmtId="0" fontId="0" fillId="0" borderId="1" xfId="0" applyBorder="1" applyAlignment="1">
      <alignment horizontal="center"/>
    </xf>
    <xf numFmtId="0" fontId="6" fillId="5" borderId="1" xfId="0" applyFont="1" applyFill="1" applyBorder="1" applyAlignment="1">
      <alignment vertical="top"/>
    </xf>
    <xf numFmtId="0" fontId="1" fillId="5" borderId="1" xfId="0" applyFont="1" applyFill="1" applyBorder="1" applyAlignment="1">
      <alignment horizontal="left"/>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4" xfId="0" applyFill="1" applyBorder="1" applyAlignment="1">
      <alignment horizontal="left" vertical="top" wrapText="1"/>
    </xf>
    <xf numFmtId="0" fontId="1" fillId="6" borderId="5" xfId="0" applyFont="1" applyFill="1" applyBorder="1" applyAlignment="1">
      <alignment horizontal="left" vertical="top" wrapText="1"/>
    </xf>
    <xf numFmtId="0" fontId="1" fillId="6" borderId="6" xfId="0" applyFont="1" applyFill="1" applyBorder="1" applyAlignment="1">
      <alignment horizontal="left" vertical="top" wrapText="1"/>
    </xf>
    <xf numFmtId="0" fontId="1" fillId="6" borderId="4" xfId="0" applyFont="1" applyFill="1" applyBorder="1" applyAlignment="1">
      <alignment horizontal="left" vertical="top" wrapText="1"/>
    </xf>
    <xf numFmtId="0" fontId="0" fillId="6" borderId="7" xfId="0" applyFill="1" applyBorder="1" applyAlignment="1">
      <alignment horizontal="left" vertical="top" wrapText="1"/>
    </xf>
    <xf numFmtId="0" fontId="1" fillId="5" borderId="5" xfId="0" applyFont="1" applyFill="1" applyBorder="1" applyAlignment="1">
      <alignment horizontal="left" wrapText="1"/>
    </xf>
    <xf numFmtId="0" fontId="1" fillId="5" borderId="6" xfId="0" applyFont="1" applyFill="1" applyBorder="1" applyAlignment="1">
      <alignment horizontal="left" wrapText="1"/>
    </xf>
    <xf numFmtId="0" fontId="1" fillId="5" borderId="4" xfId="0" applyFont="1" applyFill="1" applyBorder="1" applyAlignment="1">
      <alignment horizontal="left" wrapText="1"/>
    </xf>
    <xf numFmtId="0" fontId="0" fillId="4" borderId="2" xfId="0" applyFill="1" applyBorder="1"/>
    <xf numFmtId="0" fontId="0" fillId="4" borderId="3" xfId="0" applyFill="1" applyBorder="1" applyAlignment="1">
      <alignment wrapText="1"/>
    </xf>
    <xf numFmtId="0" fontId="7" fillId="4" borderId="3"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hilippa Nicholls" id="{ACA2733A-5C20-45D6-BCBA-773FD583EBD7}" userId="S::Philippa.Nicholls@thames21.org.uk::f0b97851-e2a3-4d2d-baa4-bb78dc913df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1" dT="2025-12-17T22:02:46.31" personId="{ACA2733A-5C20-45D6-BCBA-773FD583EBD7}" id="{C46BC6F5-3DF5-490C-BE55-543079BDE777}">
    <text>Have changed wording - what do you think? Some groups still find the backpack useful.</text>
  </threadedComment>
  <threadedComment ref="C23" dT="2025-12-17T21:56:56.60" personId="{ACA2733A-5C20-45D6-BCBA-773FD583EBD7}" id="{17E1BB63-70A8-44B3-9D5A-C29123480B50}">
    <text>Have a look for something A5 sized so it can fit in someone's bag - I would do it, but I’m running out of time!</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screwfix.com/p/amblers-danube-size-10-black-safety-chest-waders/606GV?gclsrc=aw.ds&amp;ds_rl=1241687&amp;ds_rl=1245250&amp;ds_rl=1244069&amp;gad_source=1&amp;gad_campaignid=916183590&amp;gclid=EAIaIQobChMIs8KFxqL0kQMVQJlQBh2JdjNCEAQYASABEgLWm_D_BwE" TargetMode="External"/><Relationship Id="rId2" Type="http://schemas.openxmlformats.org/officeDocument/2006/relationships/hyperlink" Target="https://www.screwfix.com/p/wallace-cameron-first-aid-response-bag/1671t" TargetMode="External"/><Relationship Id="rId1" Type="http://schemas.openxmlformats.org/officeDocument/2006/relationships/hyperlink" Target="https://www.decathlon.co.uk/p/mp/lomo-kayak-throw-line-15m-with-belt/e4fd1185-c433-4df1-83f6-df4bfeab5cf3/c22c22c22" TargetMode="External"/><Relationship Id="rId4" Type="http://schemas.openxmlformats.org/officeDocument/2006/relationships/hyperlink" Target="https://www.screwfix.com/p/site-trench-size-9-black-steel-toe-cap-safety-wellies/71266"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mazon.co.uk/Reusable-Freezer-camping-accessories-fishing/dp/B0CCWW975V/ref=sxin_15_pa_sp_search_thematic_sspa?content-id=amzn1.sym.ef88c0ed-6e25-412d-9436-2578b3d9875e%3Aamzn1.sym.ef88c0ed-6e25-412d-9436-2578b3d9875e&amp;crid=1TIOF2W7H1N20&amp;cv_ct_cx=amazon%2Biceblock&amp;keywords=amazon%2Biceblock&amp;pd_rd_i=B0CCWW975V&amp;pd_rd_r=bb159e49-c31c-4297-99e9-e0ce3a1a4d41&amp;pd_rd_w=a11Y7&amp;pd_rd_wg=JeXVP&amp;pf_rd_p=ef88c0ed-6e25-412d-9436-2578b3d9875e&amp;pf_rd_r=3MXK36B3FQ2143FEP2ME&amp;qid=1741341000&amp;s=sports&amp;sbo=RZvfv%2F%2FHxDF%2BO5021pAnSA%3D%3D&amp;sprefix=amazon%2Biceblock%2Csports%2C89&amp;sr=1-4-ad3222ed-9545-4dc8-8dd8-6b2cb5278509-spons&amp;sp_csd=d2lkZ2V0TmFtZT1zcF9zZWFyY2hfdGhlbWF0aWM&amp;th=1&amp;psc=1" TargetMode="External"/><Relationship Id="rId18" Type="http://schemas.openxmlformats.org/officeDocument/2006/relationships/hyperlink" Target="https://www.cromwell.co.uk/shop/personal-protection-and-clothing/chemical-resistant-gloves/3413-long-john-chemical-resistant-gauntlet-red-pvc-cotton-liner-size-9-5/p/PLY9611000M?gad_source=1&amp;gclid=CjwKCAjw34qzBhBmEiwAOUQcF9GdycHcXhc_Ix9R2jKTi1d0eecs3vRKr6cXQSc1ZpKpFEdomx1-LxoC1LEQAvD_BwE" TargetMode="External"/><Relationship Id="rId26" Type="http://schemas.openxmlformats.org/officeDocument/2006/relationships/hyperlink" Target="https://www.hannainstruments.co.uk/reagents/798-phosphate-hr-checker-hc-reagents-for-40-tests-phosphate-hr" TargetMode="External"/><Relationship Id="rId39" Type="http://schemas.openxmlformats.org/officeDocument/2006/relationships/hyperlink" Target="https://www.screwfix.com/p/wallace-cameron-first-aid-response-bag/1671t" TargetMode="External"/><Relationship Id="rId21" Type="http://schemas.openxmlformats.org/officeDocument/2006/relationships/hyperlink" Target="https://www.decathlon.co.uk/p/mp/lomo-kayak-throw-line-15m-with-belt/e4fd1185-c433-4df1-83f6-df4bfeab5cf3/c22c22c22" TargetMode="External"/><Relationship Id="rId34" Type="http://schemas.openxmlformats.org/officeDocument/2006/relationships/hyperlink" Target="https://www.amazon.co.uk/gp/aw/d/B00EW6NNHA/?_encoding=UTF8&amp;pd_rd_plhdr=t&amp;aaxitk=33007fb27e06a69bbff4bae8c976a116&amp;hsa_cr_id=0&amp;sr=1-2-undefined&amp;ref_=sbx_be_dp_arbies_lsi4d_asin_1_img&amp;pd_rd_w=91bsl&amp;content-id=amzn1.sym.1630768b-d8c1-457c-b092-a87968cc090d&amp;pf_rd_p=1630768b-d8c1-457c-b092-a87968cc090d&amp;pf_rd_r=GP8EQ0FXV0KMA8ZDZ6JW&amp;pd_rd_wg=mmOEI&amp;pd_rd_r=4a8bf9b0-d3ad-4392-97b8-00d6f9fce9aa&amp;th=1" TargetMode="External"/><Relationship Id="rId42" Type="http://schemas.openxmlformats.org/officeDocument/2006/relationships/vmlDrawing" Target="../drawings/vmlDrawing1.vml"/><Relationship Id="rId7" Type="http://schemas.openxmlformats.org/officeDocument/2006/relationships/hyperlink" Target="https://www.hannainstruments.co.uk/solutions/2305-hi-715-11-cal-check-standard-for-ammonia-checker-medium-range" TargetMode="External"/><Relationship Id="rId2" Type="http://schemas.openxmlformats.org/officeDocument/2006/relationships/hyperlink" Target="https://www.hannainstruments.co.uk/aquarium/793-medium-range-ammonia-checker-0-99-to-9-99ppm" TargetMode="External"/><Relationship Id="rId16" Type="http://schemas.openxmlformats.org/officeDocument/2006/relationships/hyperlink" Target="https://samplingshop.com/TeleScoop-Water-Sampler-5065A-1200" TargetMode="External"/><Relationship Id="rId20" Type="http://schemas.openxmlformats.org/officeDocument/2006/relationships/hyperlink" Target="https://www.viking-direct.co.uk/en/p/2686378?customerType=consumer&amp;utm_source=google&amp;utm_medium=cpc&amp;utm_campaign=PMax:_PLA_GEN_Google-Shopping_bucket1_PMC&amp;utm_content=2686378&amp;gad_source=1&amp;gad_campaignid=18152672616&amp;gclid=Cj0KCQiAi9rJBhCYARIsALyPDttwnuiX4jFYwGLcAb2WUK0wvK36zjBwyHxCD5O5Wgl-ceYBZDICK2YaApObEALw_wcB" TargetMode="External"/><Relationship Id="rId29" Type="http://schemas.openxmlformats.org/officeDocument/2006/relationships/hyperlink" Target="https://www.osmotics.co.uk/hm-digital-com-100-waterproof-ec-tds-temp-combo-meter.html" TargetMode="External"/><Relationship Id="rId41" Type="http://schemas.openxmlformats.org/officeDocument/2006/relationships/printerSettings" Target="../printerSettings/printerSettings1.bin"/><Relationship Id="rId1" Type="http://schemas.openxmlformats.org/officeDocument/2006/relationships/hyperlink" Target="https://www.nhbs.com/riverfly-partnership-approved-kit" TargetMode="External"/><Relationship Id="rId6" Type="http://schemas.openxmlformats.org/officeDocument/2006/relationships/hyperlink" Target="https://www.hannainstruments.co.uk/reagents/792-reagents-for-hi-713-pocket-checker" TargetMode="External"/><Relationship Id="rId11" Type="http://schemas.openxmlformats.org/officeDocument/2006/relationships/hyperlink" Target="https://www.amazon.co.uk/YOSH-Waterproof-Watertight-Underwater-smartphone-Transparent/dp/B06Y21DLWB/ref=asc_df_B06Y21DLWB/?tag=googshopuk-21&amp;linkCode=df0&amp;hvadid=309785494452&amp;hvpos=&amp;hvnetw=g&amp;hvrand=4984222060920516300&amp;hvpone=&amp;hvptwo=&amp;hvqmt=&amp;hvdev=c&amp;hvdvcmdl=&amp;hvlocint=&amp;hvlocphy=9045943&amp;hvtargid=pla-306693452135&amp;psc=1&amp;mcid=e8c8cd1f60e03089931991d60300deeb" TargetMode="External"/><Relationship Id="rId24" Type="http://schemas.openxmlformats.org/officeDocument/2006/relationships/hyperlink" Target="https://www.hannainstruments.co.uk/solutions/2384-hi-700-11-ammonia-checker-calibration-check-set-0-00-and-1-00-ppm-ammonia" TargetMode="External"/><Relationship Id="rId32" Type="http://schemas.openxmlformats.org/officeDocument/2006/relationships/hyperlink" Target="https://waterrangers.com/product/transparency-tube/?srsltid=AfmBOopOG0S7G_brYWs-gDeIgK7rU19KI8YejuGaVvW0LL2jN1bQ28js" TargetMode="External"/><Relationship Id="rId37" Type="http://schemas.openxmlformats.org/officeDocument/2006/relationships/hyperlink" Target="https://www.screwfix.com/p/amblers-danube-size-10-black-safety-chest-waders/606GV?gclsrc=aw.ds&amp;ds_rl=1241687&amp;ds_rl=1245250&amp;ds_rl=1244069&amp;gad_source=1&amp;gad_campaignid=916183590&amp;gclid=EAIaIQobChMIs8KFxqL0kQMVQJlQBh2JdjNCEAQYASABEgLWm_D_BwE" TargetMode="External"/><Relationship Id="rId40" Type="http://schemas.openxmlformats.org/officeDocument/2006/relationships/hyperlink" Target="https://www.amazon.co.uk/Small-Instrument-tray-5-5cm-polypropylene/dp/B0BTWDH16G/ref=asc_df_B0BTWDH16G?mcid=b32ebdc78cb63eb6a415b3ea17b03e0e&amp;tag=googshopuk-21&amp;linkCode=df0&amp;hvadid=696451130801&amp;hvpos=&amp;hvnetw=g&amp;hvrand=15963559280583947492&amp;hvpone=&amp;hvptwo=&amp;hvqmt=&amp;hvdev=c&amp;hvdvcmdl=&amp;hvlocint=&amp;hvlocphy=9044961&amp;hvtargid=pla-2197245611480&amp;hvocijid=15963559280583947492-B0BTWDH16G-&amp;hvexpln=0&amp;gad_source=1&amp;th=1" TargetMode="External"/><Relationship Id="rId5" Type="http://schemas.openxmlformats.org/officeDocument/2006/relationships/hyperlink" Target="https://www.hannainstruments.co.uk/reagents/794-reagents-for-hi-715-pocket-checker" TargetMode="External"/><Relationship Id="rId15" Type="http://schemas.openxmlformats.org/officeDocument/2006/relationships/hyperlink" Target="https://www.osmotics.co.uk/com-300-waterproof-professional-series-ph-ec-tds-temp-meter.html" TargetMode="External"/><Relationship Id="rId23" Type="http://schemas.openxmlformats.org/officeDocument/2006/relationships/hyperlink" Target="https://www.amazon.co.uk/EBL-Battery-Charger-Rechargeable-Batteries-White/dp/B08599W97C/ref=pd_sim_d_sccl_3_4/261-9729527-2548507?pd_rd_w=RxlWw&amp;content-id=amzn1.sym.c7e2bad4-5f0a-4571-946c-cadf3ebf9cb4&amp;pf_rd_p=c7e2bad4-5f0a-4571-946c-cadf3ebf9cb4&amp;pf_rd_r=13HHYNK38CZCNEDA5N9Q&amp;pd_rd_wg=b7SE1&amp;pd_rd_r=1f21ee34-56b8-4058-a37d-1637c36cad24&amp;pd_rd_i=B08599W97C&amp;th=1" TargetMode="External"/><Relationship Id="rId28" Type="http://schemas.openxmlformats.org/officeDocument/2006/relationships/hyperlink" Target="https://www.osmotics.co.uk/hm-digital-tds-and-ec-calibration-solution-342ppm.html" TargetMode="External"/><Relationship Id="rId36" Type="http://schemas.openxmlformats.org/officeDocument/2006/relationships/hyperlink" Target="https://www.diy.com/departments/carplan-de-ionised-water-1l-bottle/196635_BQ.prd" TargetMode="External"/><Relationship Id="rId10" Type="http://schemas.openxmlformats.org/officeDocument/2006/relationships/hyperlink" Target="https://www.amazon.co.uk/dp/B0C6G4RJNC?ref=ppx_yo2ov_dt_b_fed_asin_title" TargetMode="External"/><Relationship Id="rId19" Type="http://schemas.openxmlformats.org/officeDocument/2006/relationships/hyperlink" Target="https://www.hannainstruments.co.uk/photometer-and-turbidity-accessories/2869-hi-731315-spare-cuvettes-compete-with-caps-x-2-for-checkers" TargetMode="External"/><Relationship Id="rId31" Type="http://schemas.openxmlformats.org/officeDocument/2006/relationships/hyperlink" Target="https://www.screwfix.com/p/essentials-braided-rope-blue-white-6mm-x-20m/528fc" TargetMode="External"/><Relationship Id="rId44" Type="http://schemas.microsoft.com/office/2017/10/relationships/threadedComment" Target="../threadedComments/threadedComment1.xml"/><Relationship Id="rId4" Type="http://schemas.openxmlformats.org/officeDocument/2006/relationships/hyperlink" Target="https://www.hannainstruments.co.uk/photometers/790-pocket-checker-for-phosphate-testing" TargetMode="External"/><Relationship Id="rId9" Type="http://schemas.openxmlformats.org/officeDocument/2006/relationships/hyperlink" Target="https://www.amazon.co.uk/Pipettes-Plastic-Transfer-Essential-moveland/dp/B0B5D8V57D/ref=sr_1_5?crid=undefined&amp;th=1" TargetMode="External"/><Relationship Id="rId14" Type="http://schemas.openxmlformats.org/officeDocument/2006/relationships/hyperlink" Target="https://www.hannainstruments.co.uk/solutions/1421-solution-for-cleaning-cuvets" TargetMode="External"/><Relationship Id="rId22" Type="http://schemas.openxmlformats.org/officeDocument/2006/relationships/hyperlink" Target="https://www.amazon.co.uk/EBL-1100mAh-Rechargeable-Batteries-Storage/dp/B075F545M8/ref=sr_1_4?crid=3J5RQAA7BA36&amp;dib=eyJ2IjoiMSJ9.0AgMx0ze4PWZ5bNF8r9HfMXxaqvv-UF5F-JT-DIQUn5FiBSgzA-0Dlq_OC0dai3Wi-bKJSwsvDv43Eyy9HuPPIC9rs1-x_x1eF53lIlkfLSwENDLlnzc4QNntAQdkA5dXmeX-YCqR6U_2lanmwV7h7L9o9ypT_dbhsflVu0sNOcnG7U3MMfAWfzSzol_crMtmOOW2Y4y_UG9opj_aZzN8LP8AfQUL5b-ldwl8ghB8bfTLsFOIWFDSiyKaUyUZCPo-tooXM6cypx8BzpzaHsKv4auyyTDsiKtmlE4B_m0M3A.0aFEp8k3sw7vjt0UM4VB0bGjloiRzOgRxSV85dV9guw&amp;dib_tag=se&amp;keywords=aaa%2Brechargeable%2Bbatteries&amp;qid=1766004942&amp;s=electronics&amp;sprefix=AAA%2B%2Celectronics%2C87&amp;sr=1-4&amp;th=1" TargetMode="External"/><Relationship Id="rId27" Type="http://schemas.openxmlformats.org/officeDocument/2006/relationships/hyperlink" Target="https://www.hannainstruments.co.uk/individual-parameters/797-phosphate-hr-checker-hc-calibration-checking-set-0-0-and-15-0-p" TargetMode="External"/><Relationship Id="rId30" Type="http://schemas.openxmlformats.org/officeDocument/2006/relationships/hyperlink" Target="https://www.amazon.co.uk/dp/B015XPWZ2M/ref=sspa_dk_detail_4?psc=1&amp;pd_rd_i=B015XPWZ2M&amp;pd_rd_w=dxepA&amp;content-id=amzn1.sym.46187d6a-4306-4bc6-830c-7b2085e0e39f&amp;pf_rd_p=46187d6a-4306-4bc6-830c-7b2085e0e39f&amp;pf_rd_r=4PNFRRREW3E784FJ39J1&amp;pd_rd_wg=VuQcf&amp;pd_rd_r=e6f02be3-40c0-4d4a-ad8b-a3848abecb57&amp;s=diy&amp;sp_csd=d2lkZ2V0TmFtZT1zcF9kZXRhaWw" TargetMode="External"/><Relationship Id="rId35" Type="http://schemas.openxmlformats.org/officeDocument/2006/relationships/hyperlink" Target="https://www.amazon.co.uk/HowseHold-Protective-Resistant-Protection-Workplace/dp/B0D2P2LM3G/ref=sr_1_3_sspa?crid=10AV8CJJHXIEQ&amp;dib=eyJ2IjoiMSJ9.poOlzNw72P0ozTnGxNPE5Gx3cM6ZY5S0ZB5b-Q-JrkIbU0OgwqRySntCkaxQvcjSPvnHXEdJuHZQdjzGholdUNFBNfdDSQMrK33l2di8kqYrUb6_qQn0tT2eda2TeL9-TAi4gtCAnIayXDXZ327B2ctjhpDIaYub6oGByUl495ZP3ol_LfAh-hNxIEAAhGul0jUzTbfV4DnJL88rnmLpWIdUedEU3cRuCz3St7gzN5NcqbyhPomNGsCG5u2DvqIBnLGuq2AdohzrbCG5bO7Kq4B6RuzTjdZKdsDuycnFFAs.FkwuBrEiwy_PncElbNaSOcLJNEa_AUozbuMfpAx50tQ&amp;dib_tag=se&amp;keywords=safety+goggles&amp;qid=1760016938&amp;s=industrial&amp;sprefix=goggle%2Cindustrial%2C65&amp;sr=1-3-spons&amp;sp_csd=d2lkZ2V0TmFtZT1zcF9hdGY&amp;psc=1" TargetMode="External"/><Relationship Id="rId43" Type="http://schemas.openxmlformats.org/officeDocument/2006/relationships/comments" Target="../comments1.xml"/><Relationship Id="rId8" Type="http://schemas.openxmlformats.org/officeDocument/2006/relationships/hyperlink" Target="https://www.hannainstruments.co.uk/solutions/791-0-00-and-1-00-ppm-standards-phosphate" TargetMode="External"/><Relationship Id="rId3" Type="http://schemas.openxmlformats.org/officeDocument/2006/relationships/hyperlink" Target="https://www.hannainstruments.co.uk/reagents/476-reagents-for-hi-700-pocket-checker" TargetMode="External"/><Relationship Id="rId12" Type="http://schemas.openxmlformats.org/officeDocument/2006/relationships/hyperlink" Target="https://www.amazon.co.uk/Sorbo-Recycled-Microfibre-Sustainable-Friendly/dp/B08XKJYWHC/ref=sr_1_8?dib=eyJ2IjoiMSJ9.G5L2VonAyFE3XuyKowr2g1wsWn1ScxUdmvfP-BlshcRAg9EzDwbgPLoGuGfFBeWTgU6e3AUccD1zzeVYzxfhSpa4pJAHsNBHcpfTIu4jmIFAYqF25cPgbRSkPbuG4c7btYu3nOHwx0phYigeSZykuwBXZMB-xYMF4HnuSCW6enfD8tl7RjEkC_tgzut_JSO4sTGI2MxJCTxkphslxKa6fKB2mHzD3bAlZVJnMh5k05aRF561htjn2BadxcZ3jVczx2PVIM4qBOriq4p4yf3GgZ7LR4ATWoGX_t97lf54OUM.Kb_WIQI9GEM7NyH38SvHl8TxUbHV5PynLmowN51c7Ec&amp;dib_tag=se&amp;keywords=eco%2Bmicrofibre%2Bcloth&amp;qid=1713535263&amp;sr=8-8&amp;th=1" TargetMode="External"/><Relationship Id="rId17" Type="http://schemas.openxmlformats.org/officeDocument/2006/relationships/hyperlink" Target="https://www.i2analytical.com/services/water-testing/" TargetMode="External"/><Relationship Id="rId25" Type="http://schemas.openxmlformats.org/officeDocument/2006/relationships/hyperlink" Target="https://www.hannainstruments.co.uk/aquarium/796-phosphate-hr-checker-hc-0-0-to-30-0-ppm" TargetMode="External"/><Relationship Id="rId33" Type="http://schemas.openxmlformats.org/officeDocument/2006/relationships/hyperlink" Target="https://www.amazon.co.uk/dp/B08FHXF33F?ref=ppx_yo2ov_dt_b_fed_asin_title" TargetMode="External"/><Relationship Id="rId38" Type="http://schemas.openxmlformats.org/officeDocument/2006/relationships/hyperlink" Target="https://www.screwfix.com/p/site-trench-size-9-black-steel-toe-cap-safety-wellies/712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BA5C-2E76-404E-A381-C5671156669A}">
  <dimension ref="A1:G14"/>
  <sheetViews>
    <sheetView workbookViewId="0">
      <selection activeCell="J20" sqref="J20"/>
    </sheetView>
  </sheetViews>
  <sheetFormatPr defaultRowHeight="14.4" x14ac:dyDescent="0.3"/>
  <cols>
    <col min="1" max="1" width="14.6640625" customWidth="1"/>
    <col min="2" max="2" width="8.6640625" customWidth="1"/>
    <col min="7" max="7" width="10.6640625" customWidth="1"/>
  </cols>
  <sheetData>
    <row r="1" spans="1:7" x14ac:dyDescent="0.3">
      <c r="A1" s="39" t="s">
        <v>103</v>
      </c>
      <c r="B1" s="38"/>
      <c r="C1" s="38"/>
      <c r="D1" s="38"/>
      <c r="E1" s="38"/>
      <c r="F1" s="38"/>
    </row>
    <row r="2" spans="1:7" x14ac:dyDescent="0.3">
      <c r="A2" s="39"/>
      <c r="B2" s="38"/>
      <c r="C2" s="38"/>
      <c r="D2" s="38"/>
      <c r="E2" s="38"/>
      <c r="F2" s="38"/>
    </row>
    <row r="3" spans="1:7" ht="42" customHeight="1" x14ac:dyDescent="0.3">
      <c r="A3" s="41" t="s">
        <v>112</v>
      </c>
      <c r="B3" s="42"/>
      <c r="C3" s="43"/>
      <c r="D3" s="26">
        <f>'River Restoration'!E41</f>
        <v>0</v>
      </c>
    </row>
    <row r="4" spans="1:7" ht="37.799999999999997" customHeight="1" x14ac:dyDescent="0.3">
      <c r="A4" s="41" t="s">
        <v>113</v>
      </c>
      <c r="B4" s="42"/>
      <c r="C4" s="43"/>
      <c r="D4" s="26">
        <f>Monitoring!G53</f>
        <v>0</v>
      </c>
    </row>
    <row r="5" spans="1:7" ht="24.6" customHeight="1" x14ac:dyDescent="0.3">
      <c r="A5" s="44" t="s">
        <v>104</v>
      </c>
      <c r="B5" s="45"/>
      <c r="C5" s="46"/>
      <c r="D5" s="26">
        <f>D3+D4</f>
        <v>0</v>
      </c>
    </row>
    <row r="7" spans="1:7" x14ac:dyDescent="0.3">
      <c r="A7" s="27" t="s">
        <v>107</v>
      </c>
    </row>
    <row r="8" spans="1:7" ht="37.799999999999997" customHeight="1" x14ac:dyDescent="0.3">
      <c r="A8" s="47" t="s">
        <v>111</v>
      </c>
      <c r="B8" s="47"/>
      <c r="C8" s="47"/>
      <c r="D8" s="47"/>
      <c r="E8" s="47"/>
    </row>
    <row r="9" spans="1:7" ht="24" customHeight="1" x14ac:dyDescent="0.3">
      <c r="A9" s="28" t="s">
        <v>108</v>
      </c>
      <c r="B9" s="40" t="s">
        <v>109</v>
      </c>
      <c r="C9" s="40"/>
      <c r="D9" s="40"/>
      <c r="E9" s="48" t="s">
        <v>110</v>
      </c>
      <c r="F9" s="49"/>
      <c r="G9" s="50"/>
    </row>
    <row r="10" spans="1:7" x14ac:dyDescent="0.3">
      <c r="A10" s="2"/>
      <c r="B10" s="38"/>
      <c r="C10" s="38"/>
      <c r="D10" s="38"/>
      <c r="E10" s="38"/>
      <c r="F10" s="38"/>
      <c r="G10" s="38"/>
    </row>
    <row r="11" spans="1:7" x14ac:dyDescent="0.3">
      <c r="A11" s="2"/>
      <c r="B11" s="38"/>
      <c r="C11" s="38"/>
      <c r="D11" s="38"/>
      <c r="E11" s="38"/>
      <c r="F11" s="38"/>
      <c r="G11" s="38"/>
    </row>
    <row r="12" spans="1:7" x14ac:dyDescent="0.3">
      <c r="A12" s="2"/>
      <c r="B12" s="38"/>
      <c r="C12" s="38"/>
      <c r="D12" s="38"/>
      <c r="E12" s="38"/>
      <c r="F12" s="38"/>
      <c r="G12" s="38"/>
    </row>
    <row r="13" spans="1:7" x14ac:dyDescent="0.3">
      <c r="A13" s="2"/>
      <c r="B13" s="38"/>
      <c r="C13" s="38"/>
      <c r="D13" s="38"/>
      <c r="E13" s="38"/>
      <c r="F13" s="38"/>
      <c r="G13" s="38"/>
    </row>
    <row r="14" spans="1:7" x14ac:dyDescent="0.3">
      <c r="A14" s="2"/>
      <c r="B14" s="38"/>
      <c r="C14" s="38"/>
      <c r="D14" s="38"/>
      <c r="E14" s="38"/>
      <c r="F14" s="38"/>
      <c r="G14" s="38"/>
    </row>
  </sheetData>
  <mergeCells count="18">
    <mergeCell ref="A1:A2"/>
    <mergeCell ref="B1:F2"/>
    <mergeCell ref="B9:D9"/>
    <mergeCell ref="A3:C3"/>
    <mergeCell ref="A4:C4"/>
    <mergeCell ref="A5:C5"/>
    <mergeCell ref="A8:E8"/>
    <mergeCell ref="E9:G9"/>
    <mergeCell ref="B10:D10"/>
    <mergeCell ref="B11:D11"/>
    <mergeCell ref="B12:D12"/>
    <mergeCell ref="B13:D13"/>
    <mergeCell ref="B14:D14"/>
    <mergeCell ref="E10:G10"/>
    <mergeCell ref="E11:G11"/>
    <mergeCell ref="E12:G12"/>
    <mergeCell ref="E13:G13"/>
    <mergeCell ref="E14:G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87FA-0176-43F9-8889-1D6C84248AEB}">
  <dimension ref="A1:E41"/>
  <sheetViews>
    <sheetView topLeftCell="A14" workbookViewId="0">
      <selection activeCell="B30" sqref="B30"/>
    </sheetView>
  </sheetViews>
  <sheetFormatPr defaultRowHeight="14.4" x14ac:dyDescent="0.3"/>
  <cols>
    <col min="1" max="1" width="27.6640625" style="1" customWidth="1"/>
    <col min="2" max="2" width="18.33203125" style="1" customWidth="1"/>
    <col min="3" max="4" width="16.44140625" customWidth="1"/>
    <col min="5" max="5" width="20.6640625" bestFit="1" customWidth="1"/>
  </cols>
  <sheetData>
    <row r="1" spans="1:5" ht="160.19999999999999" customHeight="1" x14ac:dyDescent="0.3">
      <c r="A1" s="11" t="s">
        <v>58</v>
      </c>
    </row>
    <row r="3" spans="1:5" x14ac:dyDescent="0.3">
      <c r="A3" s="7" t="s">
        <v>59</v>
      </c>
      <c r="B3"/>
    </row>
    <row r="4" spans="1:5" x14ac:dyDescent="0.3">
      <c r="A4" s="5" t="s">
        <v>60</v>
      </c>
      <c r="B4" s="5" t="s">
        <v>61</v>
      </c>
      <c r="C4" s="4" t="s">
        <v>62</v>
      </c>
      <c r="D4" s="4" t="s">
        <v>63</v>
      </c>
      <c r="E4" s="4" t="s">
        <v>64</v>
      </c>
    </row>
    <row r="5" spans="1:5" x14ac:dyDescent="0.3">
      <c r="A5" s="3" t="s">
        <v>65</v>
      </c>
      <c r="B5" s="3" t="s">
        <v>66</v>
      </c>
      <c r="C5" s="2">
        <v>40</v>
      </c>
      <c r="D5" s="2"/>
      <c r="E5" s="2">
        <f>C5*D5</f>
        <v>0</v>
      </c>
    </row>
    <row r="6" spans="1:5" x14ac:dyDescent="0.3">
      <c r="A6" s="3" t="s">
        <v>67</v>
      </c>
      <c r="B6" s="3" t="s">
        <v>66</v>
      </c>
      <c r="C6" s="2">
        <v>25</v>
      </c>
      <c r="D6" s="2"/>
      <c r="E6" s="2">
        <f t="shared" ref="E6:E13" si="0">C6*D6</f>
        <v>0</v>
      </c>
    </row>
    <row r="7" spans="1:5" x14ac:dyDescent="0.3">
      <c r="A7" s="3" t="s">
        <v>68</v>
      </c>
      <c r="B7" s="3" t="s">
        <v>66</v>
      </c>
      <c r="C7" s="2">
        <v>400</v>
      </c>
      <c r="D7" s="2"/>
      <c r="E7" s="2">
        <f t="shared" si="0"/>
        <v>0</v>
      </c>
    </row>
    <row r="8" spans="1:5" x14ac:dyDescent="0.3">
      <c r="A8" s="8" t="s">
        <v>69</v>
      </c>
      <c r="B8" s="8" t="s">
        <v>66</v>
      </c>
      <c r="C8" s="2">
        <v>150</v>
      </c>
      <c r="D8" s="2"/>
      <c r="E8" s="2">
        <f t="shared" si="0"/>
        <v>0</v>
      </c>
    </row>
    <row r="9" spans="1:5" x14ac:dyDescent="0.3">
      <c r="A9" s="9" t="s">
        <v>70</v>
      </c>
      <c r="B9" s="9" t="s">
        <v>71</v>
      </c>
      <c r="C9" s="10">
        <v>15000</v>
      </c>
      <c r="D9" s="2"/>
      <c r="E9" s="2">
        <f t="shared" si="0"/>
        <v>0</v>
      </c>
    </row>
    <row r="10" spans="1:5" ht="16.2" x14ac:dyDescent="0.3">
      <c r="A10" s="3" t="s">
        <v>72</v>
      </c>
      <c r="B10" s="9" t="s">
        <v>73</v>
      </c>
      <c r="C10" s="2">
        <v>420</v>
      </c>
      <c r="D10" s="2"/>
      <c r="E10" s="2">
        <f t="shared" si="0"/>
        <v>0</v>
      </c>
    </row>
    <row r="11" spans="1:5" ht="16.2" x14ac:dyDescent="0.3">
      <c r="A11" s="3" t="s">
        <v>74</v>
      </c>
      <c r="B11" s="9" t="s">
        <v>73</v>
      </c>
      <c r="C11" s="2">
        <v>28</v>
      </c>
      <c r="D11" s="2"/>
      <c r="E11" s="2">
        <f t="shared" si="0"/>
        <v>0</v>
      </c>
    </row>
    <row r="12" spans="1:5" ht="28.8" x14ac:dyDescent="0.3">
      <c r="A12" s="3" t="s">
        <v>75</v>
      </c>
      <c r="B12" s="9" t="s">
        <v>76</v>
      </c>
      <c r="C12" s="2">
        <v>600</v>
      </c>
      <c r="D12" s="2"/>
      <c r="E12" s="2">
        <f t="shared" si="0"/>
        <v>0</v>
      </c>
    </row>
    <row r="13" spans="1:5" ht="43.2" x14ac:dyDescent="0.3">
      <c r="A13" s="3" t="s">
        <v>77</v>
      </c>
      <c r="B13" s="9" t="s">
        <v>73</v>
      </c>
      <c r="C13" s="2">
        <v>900</v>
      </c>
      <c r="D13" s="2"/>
      <c r="E13" s="2">
        <f t="shared" si="0"/>
        <v>0</v>
      </c>
    </row>
    <row r="14" spans="1:5" x14ac:dyDescent="0.3">
      <c r="A14" s="3" t="s">
        <v>78</v>
      </c>
      <c r="B14" s="9"/>
      <c r="C14" s="2"/>
      <c r="D14" s="2"/>
      <c r="E14" s="2"/>
    </row>
    <row r="16" spans="1:5" x14ac:dyDescent="0.3">
      <c r="A16" s="7" t="s">
        <v>79</v>
      </c>
      <c r="B16"/>
    </row>
    <row r="17" spans="1:5" x14ac:dyDescent="0.3">
      <c r="A17" s="5" t="s">
        <v>0</v>
      </c>
      <c r="B17" s="5" t="s">
        <v>162</v>
      </c>
      <c r="C17" s="4" t="s">
        <v>80</v>
      </c>
      <c r="D17" s="4" t="s">
        <v>4</v>
      </c>
      <c r="E17" s="4" t="s">
        <v>5</v>
      </c>
    </row>
    <row r="18" spans="1:5" x14ac:dyDescent="0.3">
      <c r="A18" s="3" t="s">
        <v>81</v>
      </c>
      <c r="B18" s="3" t="s">
        <v>43</v>
      </c>
      <c r="C18" s="2">
        <v>5.99</v>
      </c>
      <c r="D18" s="2"/>
      <c r="E18" s="2">
        <f>C18*D18</f>
        <v>0</v>
      </c>
    </row>
    <row r="19" spans="1:5" x14ac:dyDescent="0.3">
      <c r="A19" s="3" t="s">
        <v>82</v>
      </c>
      <c r="B19" s="3" t="s">
        <v>43</v>
      </c>
      <c r="C19" s="2">
        <v>5.49</v>
      </c>
      <c r="D19" s="2"/>
      <c r="E19" s="2">
        <f t="shared" ref="E19:E40" si="1">C19*D19</f>
        <v>0</v>
      </c>
    </row>
    <row r="20" spans="1:5" x14ac:dyDescent="0.3">
      <c r="A20" s="3" t="s">
        <v>83</v>
      </c>
      <c r="B20" s="3" t="s">
        <v>43</v>
      </c>
      <c r="C20" s="2">
        <v>3.99</v>
      </c>
      <c r="D20" s="2"/>
      <c r="E20" s="2">
        <f t="shared" si="1"/>
        <v>0</v>
      </c>
    </row>
    <row r="21" spans="1:5" x14ac:dyDescent="0.3">
      <c r="A21" s="3" t="s">
        <v>84</v>
      </c>
      <c r="B21" s="3" t="s">
        <v>85</v>
      </c>
      <c r="C21" s="2">
        <v>59.95</v>
      </c>
      <c r="D21" s="2"/>
      <c r="E21" s="2">
        <f t="shared" si="1"/>
        <v>0</v>
      </c>
    </row>
    <row r="22" spans="1:5" x14ac:dyDescent="0.3">
      <c r="A22" s="3" t="s">
        <v>41</v>
      </c>
      <c r="B22" s="18" t="s">
        <v>43</v>
      </c>
      <c r="C22" s="2">
        <v>19.989999999999998</v>
      </c>
      <c r="D22" s="2"/>
      <c r="E22" s="2">
        <f t="shared" si="1"/>
        <v>0</v>
      </c>
    </row>
    <row r="23" spans="1:5" x14ac:dyDescent="0.3">
      <c r="A23" s="3" t="s">
        <v>44</v>
      </c>
      <c r="B23" s="18" t="s">
        <v>43</v>
      </c>
      <c r="C23" s="2">
        <v>59.99</v>
      </c>
      <c r="D23" s="2"/>
      <c r="E23" s="2">
        <f t="shared" si="1"/>
        <v>0</v>
      </c>
    </row>
    <row r="24" spans="1:5" x14ac:dyDescent="0.3">
      <c r="A24" s="3" t="s">
        <v>86</v>
      </c>
      <c r="B24" s="3" t="s">
        <v>43</v>
      </c>
      <c r="C24" s="2">
        <v>19.989999999999998</v>
      </c>
      <c r="D24" s="2"/>
      <c r="E24" s="2">
        <f t="shared" si="1"/>
        <v>0</v>
      </c>
    </row>
    <row r="25" spans="1:5" x14ac:dyDescent="0.3">
      <c r="A25" s="3" t="s">
        <v>87</v>
      </c>
      <c r="B25" s="3" t="s">
        <v>43</v>
      </c>
      <c r="C25" s="2">
        <v>15.99</v>
      </c>
      <c r="D25" s="2"/>
      <c r="E25" s="2">
        <f t="shared" si="1"/>
        <v>0</v>
      </c>
    </row>
    <row r="26" spans="1:5" x14ac:dyDescent="0.3">
      <c r="A26" s="3" t="s">
        <v>88</v>
      </c>
      <c r="B26" s="3" t="s">
        <v>43</v>
      </c>
      <c r="C26" s="2">
        <v>32.99</v>
      </c>
      <c r="D26" s="2"/>
      <c r="E26" s="2">
        <f t="shared" si="1"/>
        <v>0</v>
      </c>
    </row>
    <row r="27" spans="1:5" x14ac:dyDescent="0.3">
      <c r="A27" s="3" t="s">
        <v>89</v>
      </c>
      <c r="B27" s="3" t="s">
        <v>43</v>
      </c>
      <c r="C27" s="2">
        <v>21.99</v>
      </c>
      <c r="D27" s="2"/>
      <c r="E27" s="2">
        <f t="shared" si="1"/>
        <v>0</v>
      </c>
    </row>
    <row r="28" spans="1:5" x14ac:dyDescent="0.3">
      <c r="A28" s="3" t="s">
        <v>90</v>
      </c>
      <c r="B28" s="3" t="s">
        <v>43</v>
      </c>
      <c r="C28" s="2">
        <v>31.99</v>
      </c>
      <c r="D28" s="2"/>
      <c r="E28" s="2">
        <f t="shared" si="1"/>
        <v>0</v>
      </c>
    </row>
    <row r="29" spans="1:5" x14ac:dyDescent="0.3">
      <c r="A29" s="3" t="s">
        <v>91</v>
      </c>
      <c r="B29" s="3" t="s">
        <v>43</v>
      </c>
      <c r="C29" s="2">
        <v>59.98</v>
      </c>
      <c r="D29" s="2"/>
      <c r="E29" s="2">
        <f t="shared" si="1"/>
        <v>0</v>
      </c>
    </row>
    <row r="30" spans="1:5" x14ac:dyDescent="0.3">
      <c r="A30" s="3" t="s">
        <v>92</v>
      </c>
      <c r="B30" s="3" t="s">
        <v>43</v>
      </c>
      <c r="C30" s="2">
        <v>25.99</v>
      </c>
      <c r="D30" s="2"/>
      <c r="E30" s="2">
        <f t="shared" si="1"/>
        <v>0</v>
      </c>
    </row>
    <row r="31" spans="1:5" x14ac:dyDescent="0.3">
      <c r="A31" s="3" t="s">
        <v>93</v>
      </c>
      <c r="B31" s="3" t="s">
        <v>43</v>
      </c>
      <c r="C31" s="2">
        <v>62.95</v>
      </c>
      <c r="D31" s="2"/>
      <c r="E31" s="2">
        <f t="shared" si="1"/>
        <v>0</v>
      </c>
    </row>
    <row r="32" spans="1:5" x14ac:dyDescent="0.3">
      <c r="A32" s="3" t="s">
        <v>94</v>
      </c>
      <c r="B32" s="3" t="s">
        <v>43</v>
      </c>
      <c r="C32" s="2">
        <v>29.99</v>
      </c>
      <c r="D32" s="2"/>
      <c r="E32" s="2">
        <f t="shared" si="1"/>
        <v>0</v>
      </c>
    </row>
    <row r="33" spans="1:5" x14ac:dyDescent="0.3">
      <c r="A33" s="3" t="s">
        <v>95</v>
      </c>
      <c r="B33" s="3" t="s">
        <v>43</v>
      </c>
      <c r="C33" s="2">
        <v>13.99</v>
      </c>
      <c r="D33" s="2"/>
      <c r="E33" s="2">
        <f t="shared" si="1"/>
        <v>0</v>
      </c>
    </row>
    <row r="34" spans="1:5" x14ac:dyDescent="0.3">
      <c r="A34" s="3" t="s">
        <v>96</v>
      </c>
      <c r="B34" s="3" t="s">
        <v>43</v>
      </c>
      <c r="C34" s="2">
        <v>24.99</v>
      </c>
      <c r="D34" s="2"/>
      <c r="E34" s="2">
        <f t="shared" si="1"/>
        <v>0</v>
      </c>
    </row>
    <row r="35" spans="1:5" x14ac:dyDescent="0.3">
      <c r="A35" s="3" t="s">
        <v>97</v>
      </c>
      <c r="B35" s="3" t="s">
        <v>43</v>
      </c>
      <c r="C35" s="2">
        <v>34.99</v>
      </c>
      <c r="D35" s="2"/>
      <c r="E35" s="2">
        <f t="shared" si="1"/>
        <v>0</v>
      </c>
    </row>
    <row r="36" spans="1:5" x14ac:dyDescent="0.3">
      <c r="A36" s="3" t="s">
        <v>52</v>
      </c>
      <c r="B36" s="14" t="s">
        <v>43</v>
      </c>
      <c r="C36" s="2">
        <v>21.99</v>
      </c>
      <c r="D36" s="2"/>
      <c r="E36" s="2">
        <f t="shared" si="1"/>
        <v>0</v>
      </c>
    </row>
    <row r="37" spans="1:5" x14ac:dyDescent="0.3">
      <c r="A37" s="3" t="s">
        <v>49</v>
      </c>
      <c r="B37" s="14" t="s">
        <v>50</v>
      </c>
      <c r="C37" s="2">
        <v>20.5</v>
      </c>
      <c r="D37" s="2"/>
      <c r="E37" s="2">
        <f t="shared" si="1"/>
        <v>0</v>
      </c>
    </row>
    <row r="38" spans="1:5" x14ac:dyDescent="0.3">
      <c r="A38" s="3" t="s">
        <v>98</v>
      </c>
      <c r="B38" s="3"/>
      <c r="C38" s="2"/>
      <c r="D38" s="2"/>
      <c r="E38" s="2">
        <f t="shared" si="1"/>
        <v>0</v>
      </c>
    </row>
    <row r="39" spans="1:5" x14ac:dyDescent="0.3">
      <c r="A39" s="3"/>
      <c r="B39" s="3"/>
      <c r="C39" s="2"/>
      <c r="D39" s="2"/>
      <c r="E39" s="2">
        <f t="shared" si="1"/>
        <v>0</v>
      </c>
    </row>
    <row r="40" spans="1:5" x14ac:dyDescent="0.3">
      <c r="A40" s="3"/>
      <c r="B40" s="3"/>
      <c r="C40" s="2"/>
      <c r="D40" s="2"/>
      <c r="E40" s="2">
        <f t="shared" si="1"/>
        <v>0</v>
      </c>
    </row>
    <row r="41" spans="1:5" x14ac:dyDescent="0.3">
      <c r="D41" s="22" t="s">
        <v>5</v>
      </c>
      <c r="E41" s="23">
        <f>SUM(E5:E40)</f>
        <v>0</v>
      </c>
    </row>
  </sheetData>
  <hyperlinks>
    <hyperlink ref="B37" r:id="rId1" xr:uid="{AD725BE3-3135-449D-A3CD-C85167931C47}"/>
    <hyperlink ref="B36" r:id="rId2" xr:uid="{5D87E4FF-6002-4EF7-A670-3C565B051942}"/>
    <hyperlink ref="B23" r:id="rId3" xr:uid="{B873101D-4162-498A-946F-E7C802909D31}"/>
    <hyperlink ref="B22" r:id="rId4" xr:uid="{5F004DCC-F7E7-4711-B9D2-8BA811D8D9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7EE0-391D-4128-BABB-E9413927FA0D}">
  <dimension ref="A1:I55"/>
  <sheetViews>
    <sheetView tabSelected="1" zoomScale="85" zoomScaleNormal="85" workbookViewId="0">
      <pane xSplit="1" topLeftCell="B1" activePane="topRight" state="frozen"/>
      <selection pane="topRight" activeCell="F24" sqref="F24"/>
    </sheetView>
  </sheetViews>
  <sheetFormatPr defaultRowHeight="15" customHeight="1" x14ac:dyDescent="0.3"/>
  <cols>
    <col min="1" max="1" width="44.109375" customWidth="1"/>
    <col min="2" max="2" width="40.6640625" customWidth="1"/>
    <col min="3" max="3" width="62.44140625" style="1" customWidth="1"/>
    <col min="4" max="4" width="26.6640625" style="1" customWidth="1"/>
    <col min="5" max="5" width="23.5546875" customWidth="1"/>
    <col min="6" max="6" width="25.88671875" customWidth="1"/>
    <col min="7" max="7" width="11.109375" bestFit="1" customWidth="1"/>
    <col min="8" max="8" width="16.5546875" customWidth="1"/>
    <col min="9" max="9" width="15.44140625" customWidth="1"/>
  </cols>
  <sheetData>
    <row r="1" spans="1:9" ht="166.95" customHeight="1" x14ac:dyDescent="0.3">
      <c r="A1" s="6" t="s">
        <v>105</v>
      </c>
      <c r="B1" s="1"/>
    </row>
    <row r="4" spans="1:9" ht="14.4" x14ac:dyDescent="0.3">
      <c r="A4" s="4" t="s">
        <v>0</v>
      </c>
      <c r="B4" s="4" t="s">
        <v>1</v>
      </c>
      <c r="C4" s="5" t="s">
        <v>2</v>
      </c>
      <c r="D4" s="5" t="s">
        <v>3</v>
      </c>
      <c r="E4" s="4" t="s">
        <v>129</v>
      </c>
      <c r="F4" s="4" t="s">
        <v>4</v>
      </c>
      <c r="G4" s="4" t="s">
        <v>5</v>
      </c>
      <c r="H4" s="4" t="s">
        <v>145</v>
      </c>
      <c r="I4" s="4" t="s">
        <v>146</v>
      </c>
    </row>
    <row r="5" spans="1:9" ht="42" customHeight="1" x14ac:dyDescent="0.3">
      <c r="A5" s="2" t="s">
        <v>6</v>
      </c>
      <c r="B5" s="2" t="s">
        <v>7</v>
      </c>
      <c r="C5" s="3" t="s">
        <v>8</v>
      </c>
      <c r="D5" s="14" t="s">
        <v>9</v>
      </c>
      <c r="E5" s="12">
        <v>109</v>
      </c>
      <c r="F5" s="3"/>
      <c r="G5" s="3">
        <f>F5*E5</f>
        <v>0</v>
      </c>
      <c r="H5" s="3"/>
      <c r="I5" s="3">
        <f>SUM(G5:H5)</f>
        <v>0</v>
      </c>
    </row>
    <row r="6" spans="1:9" ht="43.2" x14ac:dyDescent="0.3">
      <c r="A6" s="2" t="s">
        <v>45</v>
      </c>
      <c r="B6" s="3" t="s">
        <v>7</v>
      </c>
      <c r="C6" s="3" t="s">
        <v>46</v>
      </c>
      <c r="D6" s="14" t="s">
        <v>47</v>
      </c>
      <c r="E6" s="12">
        <v>18.59</v>
      </c>
      <c r="F6" s="2"/>
      <c r="G6" s="3">
        <f>F6*E6</f>
        <v>0</v>
      </c>
      <c r="H6" s="3"/>
      <c r="I6" s="3">
        <f t="shared" ref="I6:I52" si="0">SUM(G6:H6)</f>
        <v>0</v>
      </c>
    </row>
    <row r="7" spans="1:9" ht="143.25" customHeight="1" x14ac:dyDescent="0.3">
      <c r="A7" s="2" t="s">
        <v>10</v>
      </c>
      <c r="B7" s="3" t="s">
        <v>11</v>
      </c>
      <c r="C7" s="3" t="s">
        <v>12</v>
      </c>
      <c r="D7" s="14" t="s">
        <v>13</v>
      </c>
      <c r="E7" s="12">
        <v>103.8</v>
      </c>
      <c r="F7" s="3"/>
      <c r="G7" s="3">
        <f>F7*E7</f>
        <v>0</v>
      </c>
      <c r="H7" s="3"/>
      <c r="I7" s="3">
        <f t="shared" si="0"/>
        <v>0</v>
      </c>
    </row>
    <row r="8" spans="1:9" ht="61.5" customHeight="1" x14ac:dyDescent="0.3">
      <c r="A8" s="2" t="s">
        <v>14</v>
      </c>
      <c r="B8" s="3" t="s">
        <v>11</v>
      </c>
      <c r="C8" s="3" t="s">
        <v>15</v>
      </c>
      <c r="D8" s="14" t="s">
        <v>13</v>
      </c>
      <c r="E8" s="12">
        <v>43.2</v>
      </c>
      <c r="F8" s="3"/>
      <c r="G8" s="3">
        <f t="shared" ref="G8:G45" si="1">F8*E8</f>
        <v>0</v>
      </c>
      <c r="H8" s="3"/>
      <c r="I8" s="3">
        <f t="shared" si="0"/>
        <v>0</v>
      </c>
    </row>
    <row r="9" spans="1:9" ht="144.6" customHeight="1" x14ac:dyDescent="0.3">
      <c r="A9" s="3" t="s">
        <v>16</v>
      </c>
      <c r="B9" s="3" t="s">
        <v>11</v>
      </c>
      <c r="C9" s="3" t="s">
        <v>122</v>
      </c>
      <c r="D9" s="14" t="s">
        <v>13</v>
      </c>
      <c r="E9" s="12">
        <v>36</v>
      </c>
      <c r="F9" s="3"/>
      <c r="G9" s="3">
        <f t="shared" si="1"/>
        <v>0</v>
      </c>
      <c r="H9" s="3"/>
      <c r="I9" s="3">
        <f t="shared" si="0"/>
        <v>0</v>
      </c>
    </row>
    <row r="10" spans="1:9" ht="94.5" customHeight="1" x14ac:dyDescent="0.3">
      <c r="A10" s="2" t="s">
        <v>17</v>
      </c>
      <c r="B10" s="3" t="s">
        <v>11</v>
      </c>
      <c r="C10" s="3" t="s">
        <v>18</v>
      </c>
      <c r="D10" s="14" t="s">
        <v>13</v>
      </c>
      <c r="E10" s="12">
        <v>28.44</v>
      </c>
      <c r="F10" s="3"/>
      <c r="G10" s="3">
        <f t="shared" si="1"/>
        <v>0</v>
      </c>
      <c r="H10" s="3"/>
      <c r="I10" s="3">
        <f t="shared" si="0"/>
        <v>0</v>
      </c>
    </row>
    <row r="11" spans="1:9" ht="148.19999999999999" customHeight="1" x14ac:dyDescent="0.3">
      <c r="A11" s="3" t="s">
        <v>114</v>
      </c>
      <c r="B11" s="3" t="s">
        <v>11</v>
      </c>
      <c r="C11" s="3" t="s">
        <v>123</v>
      </c>
      <c r="D11" s="15" t="s">
        <v>13</v>
      </c>
      <c r="E11" s="12">
        <v>29.88</v>
      </c>
      <c r="F11" s="3"/>
      <c r="G11" s="3">
        <f t="shared" si="1"/>
        <v>0</v>
      </c>
      <c r="H11" s="3"/>
      <c r="I11" s="3">
        <f t="shared" si="0"/>
        <v>0</v>
      </c>
    </row>
    <row r="12" spans="1:9" ht="90.75" customHeight="1" x14ac:dyDescent="0.3">
      <c r="A12" s="2" t="s">
        <v>19</v>
      </c>
      <c r="B12" s="3" t="s">
        <v>11</v>
      </c>
      <c r="C12" s="3" t="s">
        <v>124</v>
      </c>
      <c r="D12" s="14" t="s">
        <v>13</v>
      </c>
      <c r="E12" s="12">
        <v>86.4</v>
      </c>
      <c r="F12" s="3"/>
      <c r="G12" s="3">
        <f t="shared" si="1"/>
        <v>0</v>
      </c>
      <c r="H12" s="3"/>
      <c r="I12" s="3">
        <f t="shared" si="0"/>
        <v>0</v>
      </c>
    </row>
    <row r="13" spans="1:9" ht="58.8" customHeight="1" x14ac:dyDescent="0.3">
      <c r="A13" s="2" t="s">
        <v>20</v>
      </c>
      <c r="B13" s="3" t="s">
        <v>11</v>
      </c>
      <c r="C13" s="3" t="s">
        <v>15</v>
      </c>
      <c r="D13" s="14" t="s">
        <v>13</v>
      </c>
      <c r="E13" s="12">
        <v>16.8</v>
      </c>
      <c r="F13" s="3"/>
      <c r="G13" s="3">
        <f t="shared" si="1"/>
        <v>0</v>
      </c>
      <c r="H13" s="3"/>
      <c r="I13" s="3">
        <f t="shared" si="0"/>
        <v>0</v>
      </c>
    </row>
    <row r="14" spans="1:9" ht="158.4" customHeight="1" x14ac:dyDescent="0.3">
      <c r="A14" s="3" t="s">
        <v>21</v>
      </c>
      <c r="B14" s="3" t="s">
        <v>11</v>
      </c>
      <c r="C14" s="3" t="s">
        <v>127</v>
      </c>
      <c r="D14" s="14" t="s">
        <v>13</v>
      </c>
      <c r="E14" s="12">
        <v>26.28</v>
      </c>
      <c r="F14" s="3"/>
      <c r="G14" s="3">
        <f t="shared" si="1"/>
        <v>0</v>
      </c>
      <c r="H14" s="3"/>
      <c r="I14" s="3">
        <f t="shared" si="0"/>
        <v>0</v>
      </c>
    </row>
    <row r="15" spans="1:9" ht="134.4" customHeight="1" x14ac:dyDescent="0.3">
      <c r="A15" s="2" t="s">
        <v>119</v>
      </c>
      <c r="B15" s="3" t="s">
        <v>11</v>
      </c>
      <c r="C15" s="3" t="s">
        <v>125</v>
      </c>
      <c r="D15" s="14" t="s">
        <v>13</v>
      </c>
      <c r="E15" s="12">
        <v>86.4</v>
      </c>
      <c r="F15" s="3"/>
      <c r="G15" s="3">
        <f t="shared" si="1"/>
        <v>0</v>
      </c>
      <c r="H15" s="3"/>
      <c r="I15" s="3">
        <f t="shared" si="0"/>
        <v>0</v>
      </c>
    </row>
    <row r="16" spans="1:9" ht="76.8" customHeight="1" x14ac:dyDescent="0.3">
      <c r="A16" s="2" t="s">
        <v>120</v>
      </c>
      <c r="B16" s="3" t="s">
        <v>11</v>
      </c>
      <c r="C16" s="3" t="s">
        <v>126</v>
      </c>
      <c r="D16" s="14" t="s">
        <v>13</v>
      </c>
      <c r="E16" s="12">
        <v>14.64</v>
      </c>
      <c r="F16" s="3"/>
      <c r="G16" s="3">
        <f t="shared" si="1"/>
        <v>0</v>
      </c>
      <c r="H16" s="3"/>
      <c r="I16" s="3">
        <f t="shared" si="0"/>
        <v>0</v>
      </c>
    </row>
    <row r="17" spans="1:9" ht="172.8" customHeight="1" x14ac:dyDescent="0.3">
      <c r="A17" s="3" t="s">
        <v>121</v>
      </c>
      <c r="B17" s="3" t="s">
        <v>11</v>
      </c>
      <c r="C17" s="3" t="s">
        <v>128</v>
      </c>
      <c r="D17" s="14" t="s">
        <v>13</v>
      </c>
      <c r="E17" s="12">
        <v>26.28</v>
      </c>
      <c r="F17" s="3"/>
      <c r="G17" s="3">
        <f t="shared" si="1"/>
        <v>0</v>
      </c>
      <c r="H17" s="3"/>
      <c r="I17" s="3">
        <f t="shared" si="0"/>
        <v>0</v>
      </c>
    </row>
    <row r="18" spans="1:9" ht="74.400000000000006" customHeight="1" x14ac:dyDescent="0.3">
      <c r="A18" s="3" t="s">
        <v>115</v>
      </c>
      <c r="B18" s="3" t="s">
        <v>11</v>
      </c>
      <c r="C18" s="3" t="s">
        <v>116</v>
      </c>
      <c r="D18" s="14" t="s">
        <v>24</v>
      </c>
      <c r="E18" s="12">
        <v>8.99</v>
      </c>
      <c r="F18" s="3"/>
      <c r="G18" s="3">
        <f t="shared" si="1"/>
        <v>0</v>
      </c>
      <c r="H18" s="3"/>
      <c r="I18" s="3">
        <f t="shared" si="0"/>
        <v>0</v>
      </c>
    </row>
    <row r="19" spans="1:9" ht="56.4" customHeight="1" x14ac:dyDescent="0.3">
      <c r="A19" s="3" t="s">
        <v>117</v>
      </c>
      <c r="B19" s="3" t="s">
        <v>11</v>
      </c>
      <c r="C19" s="3" t="s">
        <v>118</v>
      </c>
      <c r="D19" s="14" t="s">
        <v>24</v>
      </c>
      <c r="E19" s="12">
        <v>16.79</v>
      </c>
      <c r="F19" s="3"/>
      <c r="G19" s="3">
        <f t="shared" si="1"/>
        <v>0</v>
      </c>
      <c r="H19" s="3"/>
      <c r="I19" s="3">
        <f t="shared" si="0"/>
        <v>0</v>
      </c>
    </row>
    <row r="20" spans="1:9" ht="62.25" customHeight="1" x14ac:dyDescent="0.3">
      <c r="A20" s="2" t="s">
        <v>22</v>
      </c>
      <c r="B20" s="3" t="s">
        <v>11</v>
      </c>
      <c r="C20" s="3" t="s">
        <v>23</v>
      </c>
      <c r="D20" s="14" t="s">
        <v>24</v>
      </c>
      <c r="E20" s="12">
        <v>3.59</v>
      </c>
      <c r="F20" s="3"/>
      <c r="G20" s="3">
        <f t="shared" si="1"/>
        <v>0</v>
      </c>
      <c r="H20" s="3"/>
      <c r="I20" s="3">
        <f t="shared" si="0"/>
        <v>0</v>
      </c>
    </row>
    <row r="21" spans="1:9" ht="151.80000000000001" customHeight="1" x14ac:dyDescent="0.3">
      <c r="A21" s="2" t="s">
        <v>130</v>
      </c>
      <c r="B21" s="3" t="s">
        <v>11</v>
      </c>
      <c r="C21" s="29" t="s">
        <v>134</v>
      </c>
      <c r="D21" s="14" t="s">
        <v>24</v>
      </c>
      <c r="E21" s="12">
        <v>14.99</v>
      </c>
      <c r="F21" s="3"/>
      <c r="G21" s="3">
        <f t="shared" si="1"/>
        <v>0</v>
      </c>
      <c r="H21" s="3"/>
      <c r="I21" s="3">
        <f t="shared" si="0"/>
        <v>0</v>
      </c>
    </row>
    <row r="22" spans="1:9" ht="109.5" customHeight="1" x14ac:dyDescent="0.3">
      <c r="A22" s="2" t="s">
        <v>99</v>
      </c>
      <c r="B22" s="3" t="s">
        <v>11</v>
      </c>
      <c r="C22" s="29" t="s">
        <v>135</v>
      </c>
      <c r="D22" s="14" t="s">
        <v>24</v>
      </c>
      <c r="E22" s="12">
        <v>6.99</v>
      </c>
      <c r="F22" s="3"/>
      <c r="G22" s="3">
        <f t="shared" si="1"/>
        <v>0</v>
      </c>
      <c r="H22" s="3"/>
      <c r="I22" s="3">
        <f t="shared" si="0"/>
        <v>0</v>
      </c>
    </row>
    <row r="23" spans="1:9" ht="52.2" customHeight="1" x14ac:dyDescent="0.3">
      <c r="A23" s="51" t="s">
        <v>131</v>
      </c>
      <c r="B23" s="52" t="s">
        <v>11</v>
      </c>
      <c r="C23" s="53" t="s">
        <v>132</v>
      </c>
      <c r="D23" s="18" t="s">
        <v>24</v>
      </c>
      <c r="E23" s="37">
        <v>9.99</v>
      </c>
      <c r="F23" s="3"/>
      <c r="G23" s="3">
        <f t="shared" si="1"/>
        <v>0</v>
      </c>
      <c r="H23" s="3"/>
      <c r="I23" s="3">
        <f t="shared" si="0"/>
        <v>0</v>
      </c>
    </row>
    <row r="24" spans="1:9" ht="186.6" customHeight="1" x14ac:dyDescent="0.3">
      <c r="A24" s="2" t="s">
        <v>25</v>
      </c>
      <c r="B24" s="3" t="s">
        <v>11</v>
      </c>
      <c r="C24" s="3" t="s">
        <v>133</v>
      </c>
      <c r="D24" s="14" t="s">
        <v>13</v>
      </c>
      <c r="E24" s="12">
        <v>44.16</v>
      </c>
      <c r="F24" s="3"/>
      <c r="G24" s="3">
        <f t="shared" si="1"/>
        <v>0</v>
      </c>
      <c r="H24" s="3"/>
      <c r="I24" s="3">
        <f t="shared" si="0"/>
        <v>0</v>
      </c>
    </row>
    <row r="25" spans="1:9" ht="51" customHeight="1" x14ac:dyDescent="0.3">
      <c r="A25" s="2" t="s">
        <v>26</v>
      </c>
      <c r="B25" s="3" t="s">
        <v>11</v>
      </c>
      <c r="C25" s="3" t="s">
        <v>27</v>
      </c>
      <c r="D25" s="20" t="s">
        <v>13</v>
      </c>
      <c r="E25" s="12">
        <v>12.12</v>
      </c>
      <c r="F25" s="3"/>
      <c r="G25" s="3">
        <f t="shared" si="1"/>
        <v>0</v>
      </c>
      <c r="H25" s="3"/>
      <c r="I25" s="3">
        <f t="shared" si="0"/>
        <v>0</v>
      </c>
    </row>
    <row r="26" spans="1:9" ht="72" x14ac:dyDescent="0.3">
      <c r="A26" s="2" t="s">
        <v>28</v>
      </c>
      <c r="B26" s="3" t="s">
        <v>11</v>
      </c>
      <c r="C26" s="13" t="s">
        <v>29</v>
      </c>
      <c r="D26" s="14" t="s">
        <v>24</v>
      </c>
      <c r="E26" s="12">
        <v>5.99</v>
      </c>
      <c r="F26" s="3"/>
      <c r="G26" s="3">
        <f t="shared" si="1"/>
        <v>0</v>
      </c>
      <c r="H26" s="3"/>
      <c r="I26" s="3">
        <f t="shared" si="0"/>
        <v>0</v>
      </c>
    </row>
    <row r="27" spans="1:9" ht="43.2" x14ac:dyDescent="0.3">
      <c r="A27" s="2" t="s">
        <v>137</v>
      </c>
      <c r="B27" s="3" t="s">
        <v>31</v>
      </c>
      <c r="C27" s="3" t="s">
        <v>138</v>
      </c>
      <c r="D27" s="14" t="s">
        <v>32</v>
      </c>
      <c r="E27" s="12">
        <v>50</v>
      </c>
      <c r="F27" s="3"/>
      <c r="G27" s="3"/>
      <c r="H27" s="3"/>
      <c r="I27" s="3">
        <f t="shared" si="0"/>
        <v>0</v>
      </c>
    </row>
    <row r="28" spans="1:9" ht="66" customHeight="1" x14ac:dyDescent="0.3">
      <c r="A28" s="2" t="s">
        <v>30</v>
      </c>
      <c r="B28" s="3" t="s">
        <v>31</v>
      </c>
      <c r="C28" s="3" t="s">
        <v>139</v>
      </c>
      <c r="D28" s="14" t="s">
        <v>32</v>
      </c>
      <c r="E28" s="12">
        <v>102</v>
      </c>
      <c r="F28" s="3"/>
      <c r="G28" s="3">
        <f t="shared" si="1"/>
        <v>0</v>
      </c>
      <c r="H28" s="3"/>
      <c r="I28" s="3">
        <f t="shared" si="0"/>
        <v>0</v>
      </c>
    </row>
    <row r="29" spans="1:9" ht="88.5" customHeight="1" x14ac:dyDescent="0.3">
      <c r="A29" s="3" t="s">
        <v>136</v>
      </c>
      <c r="B29" s="3" t="s">
        <v>31</v>
      </c>
      <c r="C29" s="3" t="s">
        <v>33</v>
      </c>
      <c r="D29" s="15" t="s">
        <v>32</v>
      </c>
      <c r="E29" s="12">
        <v>9.6</v>
      </c>
      <c r="F29" s="3"/>
      <c r="G29" s="3">
        <f t="shared" si="1"/>
        <v>0</v>
      </c>
      <c r="H29" s="3"/>
      <c r="I29" s="3">
        <f t="shared" si="0"/>
        <v>0</v>
      </c>
    </row>
    <row r="30" spans="1:9" ht="88.5" customHeight="1" x14ac:dyDescent="0.3">
      <c r="A30" s="3" t="s">
        <v>55</v>
      </c>
      <c r="B30" s="3" t="s">
        <v>31</v>
      </c>
      <c r="C30" s="3" t="s">
        <v>144</v>
      </c>
      <c r="D30" s="15" t="s">
        <v>101</v>
      </c>
      <c r="E30" s="12">
        <v>13.2</v>
      </c>
      <c r="F30" s="3"/>
      <c r="G30" s="3">
        <f t="shared" si="1"/>
        <v>0</v>
      </c>
      <c r="H30" s="3"/>
      <c r="I30" s="3">
        <f t="shared" si="0"/>
        <v>0</v>
      </c>
    </row>
    <row r="31" spans="1:9" ht="143.25" customHeight="1" x14ac:dyDescent="0.3">
      <c r="A31" s="2" t="s">
        <v>34</v>
      </c>
      <c r="B31" s="3" t="s">
        <v>35</v>
      </c>
      <c r="C31" s="3" t="s">
        <v>36</v>
      </c>
      <c r="D31" s="15" t="s">
        <v>37</v>
      </c>
      <c r="E31" s="12">
        <v>68.17</v>
      </c>
      <c r="F31" s="3"/>
      <c r="G31" s="3">
        <f t="shared" si="1"/>
        <v>0</v>
      </c>
      <c r="H31" s="3"/>
      <c r="I31" s="3">
        <f t="shared" si="0"/>
        <v>0</v>
      </c>
    </row>
    <row r="32" spans="1:9" ht="76.8" customHeight="1" x14ac:dyDescent="0.3">
      <c r="A32" s="2" t="s">
        <v>140</v>
      </c>
      <c r="B32" s="3" t="s">
        <v>35</v>
      </c>
      <c r="C32" s="30" t="s">
        <v>141</v>
      </c>
      <c r="D32" s="14" t="s">
        <v>24</v>
      </c>
      <c r="E32" s="12">
        <v>1.97</v>
      </c>
      <c r="F32" s="3"/>
      <c r="G32" s="3"/>
      <c r="H32" s="3"/>
      <c r="I32" s="3">
        <f t="shared" si="0"/>
        <v>0</v>
      </c>
    </row>
    <row r="33" spans="1:9" ht="76.8" customHeight="1" x14ac:dyDescent="0.3">
      <c r="A33" s="2" t="s">
        <v>142</v>
      </c>
      <c r="B33" s="3" t="s">
        <v>42</v>
      </c>
      <c r="C33" s="31" t="s">
        <v>143</v>
      </c>
      <c r="D33" s="14" t="s">
        <v>43</v>
      </c>
      <c r="E33" s="12">
        <v>7.49</v>
      </c>
      <c r="F33" s="3"/>
      <c r="G33" s="3"/>
      <c r="H33" s="3"/>
      <c r="I33" s="3">
        <f t="shared" si="0"/>
        <v>0</v>
      </c>
    </row>
    <row r="34" spans="1:9" s="19" customFormat="1" ht="168" customHeight="1" x14ac:dyDescent="0.3">
      <c r="A34" s="16" t="s">
        <v>38</v>
      </c>
      <c r="B34" s="17" t="s">
        <v>35</v>
      </c>
      <c r="C34" s="17" t="s">
        <v>39</v>
      </c>
      <c r="D34" s="18" t="s">
        <v>40</v>
      </c>
      <c r="E34" s="12">
        <v>74</v>
      </c>
      <c r="F34" s="16"/>
      <c r="G34" s="17">
        <f t="shared" si="1"/>
        <v>0</v>
      </c>
      <c r="H34" s="17"/>
      <c r="I34" s="3">
        <f t="shared" si="0"/>
        <v>0</v>
      </c>
    </row>
    <row r="35" spans="1:9" ht="14.4" x14ac:dyDescent="0.3">
      <c r="A35" s="17" t="s">
        <v>41</v>
      </c>
      <c r="B35" s="17" t="s">
        <v>42</v>
      </c>
      <c r="C35" s="17"/>
      <c r="D35" s="18" t="s">
        <v>43</v>
      </c>
      <c r="E35" s="37">
        <v>19.989999999999998</v>
      </c>
      <c r="F35" s="2"/>
      <c r="G35" s="3">
        <f t="shared" si="1"/>
        <v>0</v>
      </c>
      <c r="H35" s="3"/>
      <c r="I35" s="3">
        <f t="shared" si="0"/>
        <v>0</v>
      </c>
    </row>
    <row r="36" spans="1:9" ht="14.4" x14ac:dyDescent="0.3">
      <c r="A36" s="17" t="s">
        <v>44</v>
      </c>
      <c r="B36" s="17" t="s">
        <v>42</v>
      </c>
      <c r="C36" s="17"/>
      <c r="D36" s="18" t="s">
        <v>43</v>
      </c>
      <c r="E36" s="37">
        <v>59.99</v>
      </c>
      <c r="F36" s="2"/>
      <c r="G36" s="3">
        <f t="shared" si="1"/>
        <v>0</v>
      </c>
      <c r="H36" s="3"/>
      <c r="I36" s="3">
        <f t="shared" si="0"/>
        <v>0</v>
      </c>
    </row>
    <row r="37" spans="1:9" ht="28.8" x14ac:dyDescent="0.3">
      <c r="A37" s="2" t="s">
        <v>48</v>
      </c>
      <c r="B37" s="3" t="s">
        <v>42</v>
      </c>
      <c r="C37" s="3" t="s">
        <v>161</v>
      </c>
      <c r="D37" s="14" t="s">
        <v>24</v>
      </c>
      <c r="E37" s="32">
        <v>3.99</v>
      </c>
      <c r="F37" s="2"/>
      <c r="G37" s="3">
        <f t="shared" si="1"/>
        <v>0</v>
      </c>
      <c r="H37" s="3"/>
      <c r="I37" s="3">
        <f t="shared" si="0"/>
        <v>0</v>
      </c>
    </row>
    <row r="38" spans="1:9" ht="14.4" x14ac:dyDescent="0.3">
      <c r="A38" s="2" t="s">
        <v>147</v>
      </c>
      <c r="B38" s="3" t="s">
        <v>42</v>
      </c>
      <c r="C38" s="3" t="s">
        <v>148</v>
      </c>
      <c r="D38" s="33" t="s">
        <v>149</v>
      </c>
      <c r="E38" s="32">
        <v>16.73</v>
      </c>
      <c r="F38" s="2"/>
      <c r="G38" s="3">
        <f t="shared" si="1"/>
        <v>0</v>
      </c>
      <c r="H38" s="3"/>
      <c r="I38" s="3">
        <f t="shared" si="0"/>
        <v>0</v>
      </c>
    </row>
    <row r="39" spans="1:9" ht="43.2" x14ac:dyDescent="0.3">
      <c r="A39" s="2" t="s">
        <v>150</v>
      </c>
      <c r="B39" s="3" t="s">
        <v>11</v>
      </c>
      <c r="C39" s="3" t="s">
        <v>151</v>
      </c>
      <c r="D39" s="33" t="s">
        <v>152</v>
      </c>
      <c r="E39" s="32">
        <v>16.989999999999998</v>
      </c>
      <c r="F39" s="2"/>
      <c r="G39" s="3">
        <f t="shared" si="1"/>
        <v>0</v>
      </c>
      <c r="H39" s="3"/>
      <c r="I39" s="3">
        <f t="shared" si="0"/>
        <v>0</v>
      </c>
    </row>
    <row r="40" spans="1:9" ht="55.2" customHeight="1" x14ac:dyDescent="0.3">
      <c r="A40" s="2" t="s">
        <v>153</v>
      </c>
      <c r="B40" s="3" t="s">
        <v>11</v>
      </c>
      <c r="C40" s="3" t="s">
        <v>156</v>
      </c>
      <c r="D40" s="34" t="s">
        <v>159</v>
      </c>
      <c r="E40" s="36" t="s">
        <v>160</v>
      </c>
      <c r="F40" s="2"/>
      <c r="G40" s="3"/>
      <c r="H40" s="3"/>
      <c r="I40" s="3"/>
    </row>
    <row r="41" spans="1:9" ht="43.2" x14ac:dyDescent="0.3">
      <c r="A41" s="2" t="s">
        <v>154</v>
      </c>
      <c r="B41" s="3" t="s">
        <v>11</v>
      </c>
      <c r="C41" s="3" t="s">
        <v>157</v>
      </c>
      <c r="D41" s="34" t="s">
        <v>159</v>
      </c>
      <c r="E41" s="36" t="s">
        <v>160</v>
      </c>
      <c r="F41" s="2"/>
      <c r="G41" s="3"/>
      <c r="H41" s="3"/>
      <c r="I41" s="3"/>
    </row>
    <row r="42" spans="1:9" ht="43.2" x14ac:dyDescent="0.3">
      <c r="A42" s="2" t="s">
        <v>155</v>
      </c>
      <c r="B42" s="3" t="s">
        <v>11</v>
      </c>
      <c r="C42" s="3" t="s">
        <v>158</v>
      </c>
      <c r="D42" s="34" t="s">
        <v>159</v>
      </c>
      <c r="E42" s="36" t="s">
        <v>160</v>
      </c>
      <c r="F42" s="2"/>
      <c r="G42" s="3"/>
      <c r="H42" s="3"/>
      <c r="I42" s="3"/>
    </row>
    <row r="43" spans="1:9" ht="14.4" x14ac:dyDescent="0.3">
      <c r="A43" s="3" t="s">
        <v>49</v>
      </c>
      <c r="B43" s="3" t="s">
        <v>42</v>
      </c>
      <c r="C43" s="3"/>
      <c r="D43" s="14" t="s">
        <v>50</v>
      </c>
      <c r="E43" s="12">
        <v>22.56</v>
      </c>
      <c r="F43" s="2"/>
      <c r="G43" s="3">
        <f t="shared" si="1"/>
        <v>0</v>
      </c>
      <c r="H43" s="3"/>
      <c r="I43" s="3">
        <f t="shared" si="0"/>
        <v>0</v>
      </c>
    </row>
    <row r="44" spans="1:9" ht="14.4" x14ac:dyDescent="0.3">
      <c r="A44" s="2" t="s">
        <v>51</v>
      </c>
      <c r="B44" s="3" t="s">
        <v>42</v>
      </c>
      <c r="C44" s="3"/>
      <c r="D44" s="14" t="s">
        <v>102</v>
      </c>
      <c r="E44" s="12">
        <v>4.55</v>
      </c>
      <c r="F44" s="2"/>
      <c r="G44" s="3">
        <f t="shared" si="1"/>
        <v>0</v>
      </c>
      <c r="H44" s="3"/>
      <c r="I44" s="3">
        <f t="shared" si="0"/>
        <v>0</v>
      </c>
    </row>
    <row r="45" spans="1:9" ht="14.4" x14ac:dyDescent="0.3">
      <c r="A45" s="3" t="s">
        <v>52</v>
      </c>
      <c r="B45" s="3" t="s">
        <v>42</v>
      </c>
      <c r="C45" s="3"/>
      <c r="D45" s="14" t="s">
        <v>43</v>
      </c>
      <c r="E45" s="12">
        <v>29.99</v>
      </c>
      <c r="F45" s="2"/>
      <c r="G45" s="3">
        <f t="shared" si="1"/>
        <v>0</v>
      </c>
      <c r="H45" s="3"/>
      <c r="I45" s="3">
        <f t="shared" si="0"/>
        <v>0</v>
      </c>
    </row>
    <row r="46" spans="1:9" ht="28.8" x14ac:dyDescent="0.3">
      <c r="A46" s="3" t="s">
        <v>53</v>
      </c>
      <c r="B46" s="3" t="s">
        <v>42</v>
      </c>
      <c r="C46" s="3" t="s">
        <v>54</v>
      </c>
      <c r="D46" s="14" t="s">
        <v>24</v>
      </c>
      <c r="E46" s="12">
        <v>7.64</v>
      </c>
      <c r="F46" s="2"/>
      <c r="G46" s="3">
        <f>F46*E46</f>
        <v>0</v>
      </c>
      <c r="H46" s="3"/>
      <c r="I46" s="3">
        <f t="shared" si="0"/>
        <v>0</v>
      </c>
    </row>
    <row r="47" spans="1:9" ht="14.4" x14ac:dyDescent="0.3">
      <c r="A47" s="2" t="s">
        <v>56</v>
      </c>
      <c r="B47" s="2" t="s">
        <v>42</v>
      </c>
      <c r="C47" s="3" t="s">
        <v>100</v>
      </c>
      <c r="D47" s="35" t="s">
        <v>57</v>
      </c>
      <c r="E47" s="21">
        <v>1.8</v>
      </c>
      <c r="F47" s="2"/>
      <c r="G47" s="3">
        <f>F47*E47</f>
        <v>0</v>
      </c>
      <c r="H47" s="3"/>
      <c r="I47" s="3">
        <f t="shared" si="0"/>
        <v>0</v>
      </c>
    </row>
    <row r="48" spans="1:9" ht="14.4" x14ac:dyDescent="0.3">
      <c r="A48" s="2" t="s">
        <v>98</v>
      </c>
      <c r="B48" s="2"/>
      <c r="C48" s="3"/>
      <c r="D48" s="3"/>
      <c r="E48" s="2"/>
      <c r="F48" s="21"/>
      <c r="G48" s="3">
        <f t="shared" ref="G48:G52" si="2">F48*E48</f>
        <v>0</v>
      </c>
      <c r="H48" s="3"/>
      <c r="I48" s="3">
        <f t="shared" si="0"/>
        <v>0</v>
      </c>
    </row>
    <row r="49" spans="1:9" ht="14.4" x14ac:dyDescent="0.3">
      <c r="A49" s="2"/>
      <c r="B49" s="2"/>
      <c r="C49" s="3"/>
      <c r="D49" s="3"/>
      <c r="E49" s="2"/>
      <c r="F49" s="21"/>
      <c r="G49" s="3">
        <f t="shared" si="2"/>
        <v>0</v>
      </c>
      <c r="H49" s="3"/>
      <c r="I49" s="3">
        <f t="shared" si="0"/>
        <v>0</v>
      </c>
    </row>
    <row r="50" spans="1:9" ht="14.4" x14ac:dyDescent="0.3">
      <c r="A50" s="2"/>
      <c r="B50" s="2"/>
      <c r="C50" s="2"/>
      <c r="D50" s="2"/>
      <c r="E50" s="3"/>
      <c r="F50" s="21"/>
      <c r="G50" s="3">
        <f t="shared" si="2"/>
        <v>0</v>
      </c>
      <c r="H50" s="3"/>
      <c r="I50" s="3">
        <f t="shared" si="0"/>
        <v>0</v>
      </c>
    </row>
    <row r="51" spans="1:9" ht="14.4" x14ac:dyDescent="0.3">
      <c r="A51" s="2"/>
      <c r="B51" s="2"/>
      <c r="C51" s="3"/>
      <c r="D51" s="3"/>
      <c r="E51" s="2"/>
      <c r="F51" s="21"/>
      <c r="G51" s="3">
        <f t="shared" si="2"/>
        <v>0</v>
      </c>
      <c r="H51" s="3"/>
      <c r="I51" s="3">
        <f t="shared" si="0"/>
        <v>0</v>
      </c>
    </row>
    <row r="52" spans="1:9" ht="14.4" x14ac:dyDescent="0.3">
      <c r="A52" s="2"/>
      <c r="B52" s="2"/>
      <c r="C52" s="3"/>
      <c r="D52" s="3"/>
      <c r="E52" s="2"/>
      <c r="F52" s="21"/>
      <c r="G52" s="3">
        <f t="shared" si="2"/>
        <v>0</v>
      </c>
      <c r="H52" s="3"/>
      <c r="I52" s="3">
        <f t="shared" si="0"/>
        <v>0</v>
      </c>
    </row>
    <row r="53" spans="1:9" ht="14.4" x14ac:dyDescent="0.3">
      <c r="F53" s="24" t="s">
        <v>106</v>
      </c>
      <c r="G53" s="25">
        <f>SUM(G5:G52)</f>
        <v>0</v>
      </c>
      <c r="H53" s="26"/>
      <c r="I53" s="26"/>
    </row>
    <row r="54" spans="1:9" ht="14.4" x14ac:dyDescent="0.3"/>
    <row r="55" spans="1:9" ht="15" customHeight="1" x14ac:dyDescent="0.3">
      <c r="C55"/>
    </row>
  </sheetData>
  <phoneticPr fontId="9" type="noConversion"/>
  <hyperlinks>
    <hyperlink ref="D5" r:id="rId1" xr:uid="{658D2BF4-BE16-46EB-A0D9-15C0697E5422}"/>
    <hyperlink ref="D7" r:id="rId2" xr:uid="{809D7C41-71B1-4591-B238-5E3ED3B59AF8}"/>
    <hyperlink ref="D10" r:id="rId3" xr:uid="{52719B96-4C34-41B9-94BD-45FB5342021D}"/>
    <hyperlink ref="D12" r:id="rId4" xr:uid="{D59A57A3-536F-47F2-AED0-0D87B13A4108}"/>
    <hyperlink ref="D8" r:id="rId5" xr:uid="{EA82012E-B6CF-441A-BA7B-77971982D4B4}"/>
    <hyperlink ref="D13" r:id="rId6" xr:uid="{86C439B2-555D-46E0-87DB-A757532A473D}"/>
    <hyperlink ref="D9" r:id="rId7" xr:uid="{B177014F-5FB3-47E0-A69D-6C48F2EF80D8}"/>
    <hyperlink ref="D14" r:id="rId8" xr:uid="{55E1C81F-6F7B-49FA-99D5-1FE696B327E4}"/>
    <hyperlink ref="D20" r:id="rId9" xr:uid="{C5CCE1B7-94C3-4469-9D71-C3B9A2214E46}"/>
    <hyperlink ref="D21" r:id="rId10" xr:uid="{56C423A9-3F4D-4CB1-835B-86F37BFB4699}"/>
    <hyperlink ref="D46" r:id="rId11" xr:uid="{2528880B-357B-42FE-B66A-91D651B479C9}"/>
    <hyperlink ref="D26" r:id="rId12" xr:uid="{4BA5F526-E39D-4073-B544-E4C5FD01E06D}"/>
    <hyperlink ref="D22" r:id="rId13" xr:uid="{4B65D3F3-A5F3-41A7-925E-D29EE2FCDADC}"/>
    <hyperlink ref="D24" r:id="rId14" xr:uid="{058CE26D-FEA7-46F7-940D-6F936A1814C0}"/>
    <hyperlink ref="D28" r:id="rId15" xr:uid="{07E7A4B1-AD85-40A6-BED8-2F2641DA8D67}"/>
    <hyperlink ref="D31" r:id="rId16" xr:uid="{B4519C07-CFCA-4EEF-9202-8AD80ECBD5E2}"/>
    <hyperlink ref="D34" r:id="rId17" xr:uid="{FB863703-F8DF-412F-9FB3-3C6F8A291F39}"/>
    <hyperlink ref="D6" r:id="rId18" xr:uid="{DDF73C52-4191-4DD5-AD20-13C81B050B62}"/>
    <hyperlink ref="D25" r:id="rId19" xr:uid="{6951B419-9076-4097-AAE6-1727E5BC3CD6}"/>
    <hyperlink ref="D44" r:id="rId20" xr:uid="{00B0FBA0-7CB9-49E3-BA64-45727601C34D}"/>
    <hyperlink ref="D43" r:id="rId21" xr:uid="{610B71E6-AF5B-4D02-9B78-525B9107798F}"/>
    <hyperlink ref="D18" r:id="rId22" xr:uid="{C1E6EEE1-06B7-4C7C-A5FE-C6D72FF2B71F}"/>
    <hyperlink ref="D19" r:id="rId23" xr:uid="{40901548-77D6-4038-8200-0F608A0206D5}"/>
    <hyperlink ref="D11" r:id="rId24" xr:uid="{FFEC0045-2A58-4B85-961B-455F230670F1}"/>
    <hyperlink ref="D15" r:id="rId25" xr:uid="{9B32C2D5-293D-4062-A026-83A5E663B9A9}"/>
    <hyperlink ref="D16" r:id="rId26" xr:uid="{D0A6982A-8915-44B9-A806-731DB896F4C5}"/>
    <hyperlink ref="D17" r:id="rId27" xr:uid="{BBA16FCB-7807-4F0F-AF4A-B7376D7934E7}"/>
    <hyperlink ref="D29" r:id="rId28" xr:uid="{6861C011-4E5A-4200-AC80-5193A5116B83}"/>
    <hyperlink ref="D27" r:id="rId29" xr:uid="{25ABC57A-AA18-47CC-A230-979540262018}"/>
    <hyperlink ref="D32" r:id="rId30" xr:uid="{90C826A9-9CD7-465C-90EA-E63A7ED79D00}"/>
    <hyperlink ref="D33" r:id="rId31" xr:uid="{0E09084F-4AB8-4843-A4BB-856CC1476921}"/>
    <hyperlink ref="D30" r:id="rId32" xr:uid="{793E4200-C510-40DD-A176-BCC3777F06B5}"/>
    <hyperlink ref="D37" r:id="rId33" xr:uid="{ECA53322-2D8F-44D4-B325-AFBDCCE9E9D1}"/>
    <hyperlink ref="D38" r:id="rId34" display="https://www.amazon.co.uk/gp/aw/d/B00EW6NNHA/?_encoding=UTF8&amp;pd_rd_plhdr=t&amp;aaxitk=33007fb27e06a69bbff4bae8c976a116&amp;hsa_cr_id=0&amp;sr=1-2-undefined&amp;ref_=sbx_be_dp_arbies_lsi4d_asin_1_img&amp;pd_rd_w=91bsl&amp;content-id=amzn1.sym.1630768b-d8c1-457c-b092-a87968cc090d&amp;pf_rd_p=1630768b-d8c1-457c-b092-a87968cc090d&amp;pf_rd_r=GP8EQ0FXV0KMA8ZDZ6JW&amp;pd_rd_wg=mmOEI&amp;pd_rd_r=4a8bf9b0-d3ad-4392-97b8-00d6f9fce9aa&amp;th=1" xr:uid="{F7692330-7D62-4BBF-A831-648ED0DCD188}"/>
    <hyperlink ref="D39" r:id="rId35" display="https://www.amazon.co.uk/HowseHold-Protective-Resistant-Protection-Workplace/dp/B0D2P2LM3G/ref=sr_1_3_sspa?crid=10AV8CJJHXIEQ&amp;dib=eyJ2IjoiMSJ9.poOlzNw72P0ozTnGxNPE5Gx3cM6ZY5S0ZB5b-Q-JrkIbU0OgwqRySntCkaxQvcjSPvnHXEdJuHZQdjzGholdUNFBNfdDSQMrK33l2di8kqYrUb6_qQn0tT2eda2TeL9-TAi4gtCAnIayXDXZ327B2ctjhpDIaYub6oGByUl495ZP3ol_LfAh-hNxIEAAhGul0jUzTbfV4DnJL88rnmLpWIdUedEU3cRuCz3St7gzN5NcqbyhPomNGsCG5u2DvqIBnLGuq2AdohzrbCG5bO7Kq4B6RuzTjdZKdsDuycnFFAs.FkwuBrEiwy_PncElbNaSOcLJNEa_AUozbuMfpAx50tQ&amp;dib_tag=se&amp;keywords=safety+goggles&amp;qid=1760016938&amp;s=industrial&amp;sprefix=goggle%2Cindustrial%2C65&amp;sr=1-3-spons&amp;sp_csd=d2lkZ2V0TmFtZT1zcF9hdGY&amp;psc=1" xr:uid="{857B8FAC-9831-4BAC-8369-07C12C735081}"/>
    <hyperlink ref="D47" r:id="rId36" xr:uid="{31834979-3FC8-4B37-BFB6-B7E10828D683}"/>
    <hyperlink ref="D36" r:id="rId37" xr:uid="{B13FF68C-7579-4C64-B74D-0B2B510EEEDC}"/>
    <hyperlink ref="D35" r:id="rId38" xr:uid="{0EDB041D-F565-4C81-966F-098CE25E4D23}"/>
    <hyperlink ref="D45" r:id="rId39" xr:uid="{FB818F02-6A17-4005-8332-DA67B2B50679}"/>
    <hyperlink ref="D23" r:id="rId40" xr:uid="{9179CFCB-F322-4FE9-8EF6-C3E6750BD4AD}"/>
  </hyperlinks>
  <pageMargins left="0.7" right="0.7" top="0.75" bottom="0.75" header="0.3" footer="0.3"/>
  <pageSetup orientation="portrait" r:id="rId41"/>
  <legacyDrawing r:id="rId4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B88AF551CEA4E933546D3F781B171" ma:contentTypeVersion="" ma:contentTypeDescription="Create a new document." ma:contentTypeScope="" ma:versionID="89629391dabd9b121c443dfdc3cf1b9f">
  <xsd:schema xmlns:xsd="http://www.w3.org/2001/XMLSchema" xmlns:xs="http://www.w3.org/2001/XMLSchema" xmlns:p="http://schemas.microsoft.com/office/2006/metadata/properties" xmlns:ns2="23CA1858-6231-44CE-9168-09BB423AC87B" xmlns:ns3="http://schemas.microsoft.com/sharepoint/v3/fields" xmlns:ns4="23ca1858-6231-44ce-9168-09bb423ac87b" xmlns:ns5="2e9b274d-3d69-48e4-9b5b-f7bd6a195d4d" targetNamespace="http://schemas.microsoft.com/office/2006/metadata/properties" ma:root="true" ma:fieldsID="f70898c4b9fea5483a3085a21d34ac55" ns2:_="" ns3:_="" ns4:_="" ns5:_="">
    <xsd:import namespace="23CA1858-6231-44CE-9168-09BB423AC87B"/>
    <xsd:import namespace="http://schemas.microsoft.com/sharepoint/v3/fields"/>
    <xsd:import namespace="23ca1858-6231-44ce-9168-09bb423ac87b"/>
    <xsd:import namespace="2e9b274d-3d69-48e4-9b5b-f7bd6a195d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_Version" minOccurs="0"/>
                <xsd:element ref="ns2:Owner" minOccurs="0"/>
                <xsd:element ref="ns2:sign_x002d_off"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OCR" minOccurs="0"/>
                <xsd:element ref="ns4:MediaServiceLoca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A1858-6231-44CE-9168-09BB423AC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Owner" ma:index="1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gn_x002d_off" ma:index="13" nillable="true" ma:displayName="sign-off" ma:format="Dropdown" ma:list="UserInfo" ma:SharePointGroup="0" ma:internalName="sign_x002d_o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a1858-6231-44ce-9168-09bb423ac87b" elementFormDefault="qualified">
    <xsd:import namespace="http://schemas.microsoft.com/office/2006/documentManagement/types"/>
    <xsd:import namespace="http://schemas.microsoft.com/office/infopath/2007/PartnerControls"/>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efc9e8-d13d-480b-b8ec-7558225bcc5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9b274d-3d69-48e4-9b5b-f7bd6a195d4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723FDE7-2071-45F9-8883-04285595FC96}" ma:internalName="TaxCatchAll" ma:showField="CatchAllData" ma:web="{17c73336-7376-4958-90ce-f1f4512ee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ca1858-6231-44ce-9168-09bb423ac87b">
      <Terms xmlns="http://schemas.microsoft.com/office/infopath/2007/PartnerControls"/>
    </lcf76f155ced4ddcb4097134ff3c332f>
    <TaxCatchAll xmlns="2e9b274d-3d69-48e4-9b5b-f7bd6a195d4d" xsi:nil="true"/>
    <_Version xmlns="http://schemas.microsoft.com/sharepoint/v3/fields" xsi:nil="true"/>
    <sign_x002d_off xmlns="23CA1858-6231-44CE-9168-09BB423AC87B">
      <UserInfo>
        <DisplayName/>
        <AccountId xsi:nil="true"/>
        <AccountType/>
      </UserInfo>
    </sign_x002d_off>
    <Owner xmlns="23CA1858-6231-44CE-9168-09BB423AC87B">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DF57DF-75BD-4F7D-B0FD-131C4C714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A1858-6231-44CE-9168-09BB423AC87B"/>
    <ds:schemaRef ds:uri="http://schemas.microsoft.com/sharepoint/v3/fields"/>
    <ds:schemaRef ds:uri="23ca1858-6231-44ce-9168-09bb423ac87b"/>
    <ds:schemaRef ds:uri="2e9b274d-3d69-48e4-9b5b-f7bd6a19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4CCF06-E17F-45CA-A072-F4F61961D8EF}">
  <ds:schemaRefs>
    <ds:schemaRef ds:uri="http://schemas.microsoft.com/office/2006/metadata/properties"/>
    <ds:schemaRef ds:uri="http://schemas.microsoft.com/office/infopath/2007/PartnerControls"/>
    <ds:schemaRef ds:uri="0a52f6f9-9cbf-4fed-a48c-2a480f6386c5"/>
    <ds:schemaRef ds:uri="e462cfa3-2b9f-4a3c-97d8-2448e9b20770"/>
    <ds:schemaRef ds:uri="23ca1858-6231-44ce-9168-09bb423ac87b"/>
    <ds:schemaRef ds:uri="2e9b274d-3d69-48e4-9b5b-f7bd6a195d4d"/>
    <ds:schemaRef ds:uri="http://schemas.microsoft.com/sharepoint/v3/fields"/>
    <ds:schemaRef ds:uri="23CA1858-6231-44CE-9168-09BB423AC87B"/>
  </ds:schemaRefs>
</ds:datastoreItem>
</file>

<file path=customXml/itemProps3.xml><?xml version="1.0" encoding="utf-8"?>
<ds:datastoreItem xmlns:ds="http://schemas.openxmlformats.org/officeDocument/2006/customXml" ds:itemID="{4A5BA19E-14B5-4E8B-9574-E8095F68A6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River Restoration</vt:lpstr>
      <vt:lpstr>Monitoring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Bentley Toon</dc:creator>
  <cp:keywords/>
  <dc:description/>
  <cp:lastModifiedBy>Sam Bentley-Toon</cp:lastModifiedBy>
  <cp:revision/>
  <dcterms:created xsi:type="dcterms:W3CDTF">2024-03-28T13:43:44Z</dcterms:created>
  <dcterms:modified xsi:type="dcterms:W3CDTF">2026-01-09T14:06:08Z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0x010100A0BB88AF551CEA4E933546D3F781B171</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106;#Edwin Quast;#17;#Carolina Pinto;#41;#Philippa Nicholls;#37;#John Bryden;#72;#Nathalie Gilbert;#50;#Sam Bentley Toon;#61;#Miguel Sanabria;#405;#Jack Beard;#286;#Simon Phillips;#63;#Emma Smith</vt:lpwstr>
  </property>
</Properties>
</file>